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4\Накази начальника 2024\1_1000\"/>
    </mc:Choice>
  </mc:AlternateContent>
  <xr:revisionPtr revIDLastSave="0" documentId="8_{C27A25E1-5A8C-430F-95E6-C5A817ADCB1F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  <sheet name="Н 12" sheetId="123" r:id="rId2"/>
  </sheets>
  <definedNames>
    <definedName name="_Б21000" localSheetId="1">#REF!</definedName>
    <definedName name="_Б21000">#REF!</definedName>
    <definedName name="_Б22000" localSheetId="1">#REF!</definedName>
    <definedName name="_Б22000">#REF!</definedName>
    <definedName name="_Б22100" localSheetId="1">#REF!</definedName>
    <definedName name="_Б22100">#REF!</definedName>
    <definedName name="_Б22110" localSheetId="1">#REF!</definedName>
    <definedName name="_Б22110">#REF!</definedName>
    <definedName name="_Б22111" localSheetId="1">#REF!</definedName>
    <definedName name="_Б22111">#REF!</definedName>
    <definedName name="_Б22112" localSheetId="1">#REF!</definedName>
    <definedName name="_Б22112">#REF!</definedName>
    <definedName name="_Б22200" localSheetId="1">#REF!</definedName>
    <definedName name="_Б22200">#REF!</definedName>
    <definedName name="_Б23000" localSheetId="1">#REF!</definedName>
    <definedName name="_Б23000">#REF!</definedName>
    <definedName name="_Б24000" localSheetId="1">#REF!</definedName>
    <definedName name="_Б24000">#REF!</definedName>
    <definedName name="_Б25000" localSheetId="1">#REF!</definedName>
    <definedName name="_Б25000">#REF!</definedName>
    <definedName name="_Б41000" localSheetId="1">#REF!</definedName>
    <definedName name="_Б41000">#REF!</definedName>
    <definedName name="_Б42000" localSheetId="1">#REF!</definedName>
    <definedName name="_Б42000">#REF!</definedName>
    <definedName name="_Б43000" localSheetId="1">#REF!</definedName>
    <definedName name="_Б43000">#REF!</definedName>
    <definedName name="_Б44000" localSheetId="1">#REF!</definedName>
    <definedName name="_Б44000">#REF!</definedName>
    <definedName name="_Б45000" localSheetId="1">#REF!</definedName>
    <definedName name="_Б45000">#REF!</definedName>
    <definedName name="_Б46000" localSheetId="1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 localSheetId="1">#REF!</definedName>
    <definedName name="_ІБ900501">#REF!</definedName>
    <definedName name="_ІБ900502" localSheetId="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'Н 12'!#REF!</definedName>
    <definedName name="_xlnm._FilterDatabase" localSheetId="0" hidden="1">СВОД!#REF!</definedName>
    <definedName name="В68">#REF!</definedName>
    <definedName name="вс">#REF!</definedName>
    <definedName name="_xlnm.Print_Titles" localSheetId="1">'Н 12'!$9:$12</definedName>
    <definedName name="_xlnm.Print_Titles" localSheetId="0">СВОД!$9:$12</definedName>
    <definedName name="_xlnm.Print_Area" localSheetId="1">'Н 12'!$A$1:$F$138</definedName>
    <definedName name="_xlnm.Print_Area" localSheetId="0">СВОД!$A$1:$F$139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123" l="1"/>
  <c r="C132" i="123"/>
  <c r="E131" i="123"/>
  <c r="C131" i="123" s="1"/>
  <c r="C36" i="123" l="1"/>
  <c r="C30" i="123"/>
  <c r="D16" i="123"/>
  <c r="F14" i="123"/>
  <c r="C22" i="123"/>
  <c r="C21" i="123"/>
  <c r="C99" i="123" l="1"/>
  <c r="D95" i="123" l="1"/>
  <c r="D125" i="123" l="1"/>
  <c r="E42" i="123"/>
  <c r="E41" i="123" s="1"/>
  <c r="E14" i="123" s="1"/>
  <c r="C17" i="123"/>
  <c r="C18" i="123"/>
  <c r="C19" i="123"/>
  <c r="C20" i="123"/>
  <c r="C24" i="123"/>
  <c r="C25" i="123"/>
  <c r="C26" i="123"/>
  <c r="C27" i="123"/>
  <c r="C28" i="123"/>
  <c r="C29" i="123"/>
  <c r="C33" i="123"/>
  <c r="C34" i="123"/>
  <c r="C35" i="123"/>
  <c r="C38" i="123"/>
  <c r="C37" i="123" s="1"/>
  <c r="C40" i="123"/>
  <c r="C39" i="123" s="1"/>
  <c r="C43" i="123"/>
  <c r="C44" i="123"/>
  <c r="C45" i="123"/>
  <c r="D23" i="123"/>
  <c r="D15" i="123" s="1"/>
  <c r="D32" i="123"/>
  <c r="D37" i="123"/>
  <c r="D39" i="123"/>
  <c r="C49" i="123"/>
  <c r="C48" i="123" s="1"/>
  <c r="C52" i="123"/>
  <c r="C51" i="123" s="1"/>
  <c r="C54" i="123"/>
  <c r="C50" i="123"/>
  <c r="C57" i="123"/>
  <c r="C58" i="123"/>
  <c r="C60" i="123"/>
  <c r="C61" i="123"/>
  <c r="C62" i="123"/>
  <c r="C59" i="123"/>
  <c r="C63" i="123"/>
  <c r="C64" i="123"/>
  <c r="C65" i="123"/>
  <c r="C66" i="123"/>
  <c r="C68" i="123"/>
  <c r="C67" i="123" s="1"/>
  <c r="C69" i="123"/>
  <c r="D71" i="123"/>
  <c r="D70" i="123" s="1"/>
  <c r="E71" i="123"/>
  <c r="C75" i="123"/>
  <c r="C74" i="123" s="1"/>
  <c r="C78" i="123"/>
  <c r="C79" i="123"/>
  <c r="C80" i="123"/>
  <c r="C81" i="123"/>
  <c r="C83" i="123"/>
  <c r="C82" i="123" s="1"/>
  <c r="D48" i="123"/>
  <c r="D51" i="123"/>
  <c r="D56" i="123"/>
  <c r="D67" i="123"/>
  <c r="E47" i="123"/>
  <c r="E74" i="123"/>
  <c r="E77" i="123"/>
  <c r="E82" i="123"/>
  <c r="C72" i="123"/>
  <c r="C73" i="123"/>
  <c r="E85" i="123"/>
  <c r="C85" i="123" s="1"/>
  <c r="C84" i="123" s="1"/>
  <c r="E84" i="123"/>
  <c r="F84" i="123"/>
  <c r="F87" i="123" s="1"/>
  <c r="F95" i="123"/>
  <c r="F125" i="123"/>
  <c r="F85" i="123"/>
  <c r="C86" i="123"/>
  <c r="D90" i="123"/>
  <c r="C90" i="123" s="1"/>
  <c r="E95" i="123"/>
  <c r="E125" i="123"/>
  <c r="C91" i="123"/>
  <c r="C92" i="123"/>
  <c r="C93" i="123"/>
  <c r="C94" i="123"/>
  <c r="C96" i="123"/>
  <c r="C97" i="123"/>
  <c r="C98" i="123"/>
  <c r="C100" i="123"/>
  <c r="C101" i="123"/>
  <c r="C102" i="123"/>
  <c r="C103" i="123"/>
  <c r="C104" i="123"/>
  <c r="C105" i="123"/>
  <c r="C106" i="123"/>
  <c r="C107" i="123"/>
  <c r="C108" i="123"/>
  <c r="C109" i="123"/>
  <c r="C110" i="123"/>
  <c r="C111" i="123"/>
  <c r="C112" i="123"/>
  <c r="C113" i="123"/>
  <c r="C115" i="123"/>
  <c r="C116" i="123"/>
  <c r="C117" i="123"/>
  <c r="C118" i="123"/>
  <c r="C119" i="123"/>
  <c r="C120" i="123"/>
  <c r="C121" i="123"/>
  <c r="C123" i="123"/>
  <c r="C124" i="123"/>
  <c r="C126" i="123"/>
  <c r="C127" i="123"/>
  <c r="C128" i="123"/>
  <c r="C129" i="123"/>
  <c r="C130" i="123"/>
  <c r="H136" i="123"/>
  <c r="D145" i="123" s="1"/>
  <c r="I136" i="123"/>
  <c r="E145" i="123" s="1"/>
  <c r="J136" i="123"/>
  <c r="F145" i="123" s="1"/>
  <c r="C144" i="123"/>
  <c r="D144" i="123"/>
  <c r="E144" i="123"/>
  <c r="F144" i="123"/>
  <c r="C125" i="123" l="1"/>
  <c r="D47" i="123"/>
  <c r="C16" i="123"/>
  <c r="C71" i="123"/>
  <c r="C70" i="123" s="1"/>
  <c r="E89" i="123"/>
  <c r="D89" i="123"/>
  <c r="F89" i="123"/>
  <c r="F88" i="123" s="1"/>
  <c r="F134" i="123" s="1"/>
  <c r="C95" i="123"/>
  <c r="E76" i="123"/>
  <c r="D31" i="123"/>
  <c r="D14" i="123" s="1"/>
  <c r="C77" i="123"/>
  <c r="C76" i="123" s="1"/>
  <c r="C23" i="123"/>
  <c r="D55" i="123"/>
  <c r="E70" i="123"/>
  <c r="C42" i="123"/>
  <c r="C41" i="123" s="1"/>
  <c r="C32" i="123"/>
  <c r="C31" i="123" s="1"/>
  <c r="C56" i="123"/>
  <c r="C55" i="123" s="1"/>
  <c r="C47" i="123"/>
  <c r="E88" i="123" l="1"/>
  <c r="E134" i="123" s="1"/>
  <c r="C89" i="123"/>
  <c r="D46" i="123"/>
  <c r="C15" i="123"/>
  <c r="C14" i="123" s="1"/>
  <c r="E46" i="123"/>
  <c r="E87" i="123" s="1"/>
  <c r="D88" i="123"/>
  <c r="D87" i="123"/>
  <c r="C46" i="123"/>
  <c r="C87" i="123" l="1"/>
  <c r="C88" i="123"/>
  <c r="D134" i="123"/>
  <c r="C134" i="123" l="1"/>
</calcChain>
</file>

<file path=xl/sharedStrings.xml><?xml version="1.0" encoding="utf-8"?>
<sst xmlns="http://schemas.openxmlformats.org/spreadsheetml/2006/main" count="307" uniqueCount="173">
  <si>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</si>
  <si>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</si>
  <si>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</si>
  <si>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</si>
  <si>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</si>
  <si>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</si>
  <si>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</si>
  <si>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</si>
  <si>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</si>
  <si>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</si>
  <si>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</si>
  <si>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</si>
  <si>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</si>
  <si>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</si>
  <si>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</si>
  <si>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</si>
  <si>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</si>
  <si>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спеціальне використання рибних та інших водних ресурсів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</si>
  <si>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</si>
  <si>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</si>
  <si>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</si>
  <si>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</si>
  <si>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</si>
  <si>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</si>
  <si>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</si>
  <si>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</si>
  <si>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</si>
  <si>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</si>
  <si>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</si>
  <si>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</si>
  <si>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</si>
  <si>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</si>
  <si>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</si>
  <si>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</si>
  <si>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</si>
  <si>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</si>
  <si>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</si>
  <si>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</si>
  <si>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</si>
  <si>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</si>
  <si>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</si>
  <si>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</si>
  <si>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</si>
  <si>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</si>
  <si>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</si>
  <si>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</si>
  <si>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</si>
  <si>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</si>
  <si>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</si>
  <si>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</si>
  <si>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</si>
  <si>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</si>
  <si>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Додаткова дотація з державного бюджету на вирівнювання фінансової забезпеченості місцевих бюджетів 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</si>
  <si>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</si>
  <si>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</si>
  <si>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</si>
  <si>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надання пільг з послуг зв'язку та інших передбачених законодавством пільг, в тому числі компенсації втрати частини доходів у зв'язку з відміною податку з власників транспортних засобів та відповідним збільшенням ставок акцизного податку з пального для фізичних осіб (крім пільг на одержання ліків, зубопротезування, оплату електроенергії, природного і скрапленого газу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компенсацію за пільговий проїзд окремих категорій громадян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</si>
  <si>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</si>
  <si>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>Субвенція з державного бюджету місцевим бюджетам на підтримку реформування системи охорони здоров'я (придбання медичного автотранспорту та обладнання для центрів первинної медичної (медико-санітарної) допомоги) у Вінницькій, Дніпропетровській, Донецькій областях та м. Києві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</si>
  <si>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</si>
  <si>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</si>
  <si>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 районних у містах Києві і Севастополі та районних у містах рад для здійснення заходів з виконання спільного із Світовим банком проекту "Вдосконалення системи соціальної допомоги"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</si>
  <si>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</si>
  <si>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Субвенція з державного бюджету місцевим бюджетам на часткове відшкодування вартості лікарських засобів для лікування осіб з гіпертонічною хворобою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</si>
  <si>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</si>
  <si>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</si>
  <si>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</si>
  <si>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забезпечення харчуванням (сніданками) учнів 5-11 класів загальноосвітніх навчальних закладів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</si>
  <si>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</si>
  <si>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</si>
  <si>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r>
      <t>42000000</t>
    </r>
    <r>
      <rPr>
        <sz val="12"/>
        <rFont val="Times New Roman"/>
        <family val="1"/>
        <charset val="204"/>
      </rPr>
      <t> </t>
    </r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</si>
  <si>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</si>
  <si>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</si>
  <si>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</si>
  <si>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</si>
  <si>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</si>
  <si>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</si>
  <si>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</si>
  <si>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</si>
  <si>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</si>
  <si>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</si>
  <si>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вихователя,  підтримку малих групових будинків</t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</si>
  <si>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</si>
  <si>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</si>
  <si>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</si>
  <si>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</si>
  <si>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</si>
  <si>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</si>
  <si>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</si>
  <si>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</si>
  <si>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</si>
  <si>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</si>
  <si>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</si>
  <si>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</si>
  <si>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</si>
  <si>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</si>
  <si>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</si>
  <si>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</si>
  <si>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</si>
  <si>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</si>
  <si>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</si>
  <si>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</si>
  <si>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</si>
  <si>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</si>
  <si>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</si>
  <si>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</si>
  <si>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</si>
  <si>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</si>
  <si>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</si>
  <si>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</si>
  <si>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24060000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</si>
  <si>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</si>
  <si>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</si>
  <si>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</si>
  <si>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</si>
  <si>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</si>
  <si>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М.КОПАЧЕВСЬКИЙ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</si>
  <si>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</si>
  <si>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</si>
  <si>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</si>
  <si>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</si>
  <si>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</si>
  <si>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</si>
  <si>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 xml:space="preserve">Субвенція з державного бюджету місцевим бюджетам на проведення виборів депутатів місцевих рад та сільських, селищних, міських голів </t>
  </si>
  <si>
    <t xml:space="preserve"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напоїв, тютюнових виробів та рідин, що використовуються в електронних сигаретах  </t>
  </si>
  <si>
    <t xml:space="preserve">Плата за ліцензії на право оптової торгівлі алкогольними напоями, тютюновими виробами та рідинами, що використовуються в електронних сигаретах  </t>
  </si>
  <si>
    <t>Плата за ліцензії на право роздрібної торгівлі алкогольними напоями, тютюновими виробами та рідинами, що використовуються в електронних сигаретах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</si>
  <si>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</si>
  <si>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</si>
  <si>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</si>
  <si>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 
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</si>
  <si>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 xml:space="preserve"> 
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</si>
  <si>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Попереднє розпорядження</t>
  </si>
  <si>
    <t>Зміни (нове)</t>
  </si>
  <si>
    <t xml:space="preserve"> ЗФ</t>
  </si>
  <si>
    <t>СФ</t>
  </si>
  <si>
    <t>БР</t>
  </si>
  <si>
    <t>ЗМІНИ</t>
  </si>
  <si>
    <t xml:space="preserve"> до додатку 1"Доходи обласного бюджету на 2022 рік" до рішення 15 сесії обласної Ради 8 скликання від 24 грудня 2021 року № 288 "Про обласний бюджет на 2022 рік"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</si>
  <si>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</si>
  <si>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Додаток  1.1</t>
  </si>
  <si>
    <t>до пояснювальної записки                                                                                            до наказу Начальника                                                                         обласної військової адміністрації</t>
  </si>
  <si>
    <t xml:space="preserve">Директор Департаменту фінансів обласної військової адміністрації                                                                                                                          </t>
  </si>
  <si>
    <t xml:space="preserve">Директор Департаменту фінансів обласної військової адміністрації                                                                                                                        </t>
  </si>
  <si>
    <t xml:space="preserve">від     квітня 2022 року №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</si>
  <si>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</si>
  <si>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</si>
  <si>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</si>
  <si>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</si>
  <si>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</si>
  <si>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 xml:space="preserve"> 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</si>
  <si>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до наказу начальника                 
обласної військової адміністрації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</si>
  <si>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</si>
  <si>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</si>
  <si>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</si>
  <si>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</si>
  <si>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</si>
  <si>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</si>
  <si>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</si>
  <si>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</si>
  <si>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</si>
  <si>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</si>
  <si>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 xml:space="preserve">Податок на доходи фізичних осіб у вигляді мінімального податкового зобов'язання, що підлягає сплаті фізичними особами
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</si>
  <si>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</si>
  <si>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</si>
  <si>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</si>
  <si>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</si>
  <si>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напоїв, тютюнових виробів та рідин, що використовуються в електронних сигаретах 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</si>
  <si>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</si>
  <si>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</si>
  <si>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t>Уточнені доходи обласного бюджету на 2024 рік</t>
  </si>
  <si>
    <r>
      <t>42000000</t>
    </r>
    <r>
      <rPr>
        <b/>
        <sz val="12"/>
        <rFont val="Times New Roman"/>
        <family val="1"/>
        <charset val="204"/>
      </rPr>
      <t> </t>
    </r>
  </si>
  <si>
    <t xml:space="preserve">   23.05. 2024  № 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</si>
</sst>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0.000"/>
    <numFmt numFmtId="168" formatCode="#,##0.000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1"/>
      <name val="Times New Roman Cyr"/>
      <family val="1"/>
      <charset val="204"/>
    </font>
    <font>
      <i/>
      <sz val="12"/>
      <color indexed="8"/>
      <name val="Arial"/>
      <family val="2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b/>
      <sz val="11"/>
      <name val="Times New Roman"/>
      <family val="1"/>
      <charset val="204"/>
    </font>
    <font>
      <b/>
      <sz val="12"/>
      <color indexed="10"/>
      <name val="Times New Roman Cyr"/>
      <family val="1"/>
      <charset val="204"/>
    </font>
    <font>
      <b/>
      <sz val="11"/>
      <color indexed="10"/>
      <name val="Times New Roman Cyr"/>
      <family val="1"/>
      <charset val="204"/>
    </font>
    <font>
      <sz val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33" fillId="0" borderId="0">
      <alignment vertical="top"/>
      <protection locked="0"/>
    </xf>
    <xf numFmtId="0" fontId="3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0">
    <xf numFmtId="0" fontId="0" fillId="0" borderId="0" xfId="0"/>
    <xf numFmtId="0" fontId="11" fillId="2" borderId="0" xfId="1" applyFont="1" applyFill="1" applyAlignment="1">
      <alignment horizontal="right"/>
    </xf>
    <xf numFmtId="0" fontId="3" fillId="2" borderId="0" xfId="1" applyFill="1"/>
    <xf numFmtId="0" fontId="7" fillId="2" borderId="0" xfId="1" applyFont="1" applyFill="1"/>
    <xf numFmtId="0" fontId="11" fillId="2" borderId="0" xfId="1" applyFont="1" applyFill="1" applyAlignment="1">
      <alignment horizontal="right" vertical="center" wrapText="1"/>
    </xf>
    <xf numFmtId="0" fontId="11" fillId="2" borderId="0" xfId="1" applyFont="1" applyFill="1"/>
    <xf numFmtId="0" fontId="6" fillId="2" borderId="0" xfId="1" applyFont="1" applyFill="1"/>
    <xf numFmtId="0" fontId="5" fillId="2" borderId="0" xfId="1" applyFont="1" applyFill="1"/>
    <xf numFmtId="0" fontId="1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/>
    </xf>
    <xf numFmtId="0" fontId="11" fillId="2" borderId="0" xfId="2" applyFont="1" applyFill="1" applyAlignment="1">
      <alignment horizontal="right"/>
    </xf>
    <xf numFmtId="0" fontId="4" fillId="2" borderId="0" xfId="1" applyFont="1" applyFill="1"/>
    <xf numFmtId="0" fontId="24" fillId="2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/>
    </xf>
    <xf numFmtId="0" fontId="10" fillId="2" borderId="0" xfId="1" applyFont="1" applyFill="1"/>
    <xf numFmtId="4" fontId="10" fillId="2" borderId="0" xfId="1" applyNumberFormat="1" applyFont="1" applyFill="1"/>
    <xf numFmtId="0" fontId="8" fillId="2" borderId="0" xfId="1" applyFont="1" applyFill="1"/>
    <xf numFmtId="0" fontId="25" fillId="2" borderId="1" xfId="1" applyFont="1" applyFill="1" applyBorder="1" applyAlignment="1">
      <alignment horizontal="left" vertical="center" wrapText="1"/>
    </xf>
    <xf numFmtId="4" fontId="12" fillId="2" borderId="1" xfId="1" applyNumberFormat="1" applyFont="1" applyFill="1" applyBorder="1" applyAlignment="1" applyProtection="1">
      <alignment horizontal="center" vertical="center"/>
      <protection locked="0"/>
    </xf>
    <xf numFmtId="4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>
      <alignment horizontal="center" vertical="center"/>
    </xf>
    <xf numFmtId="166" fontId="21" fillId="2" borderId="1" xfId="0" applyNumberFormat="1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1" fontId="20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 applyProtection="1">
      <alignment horizontal="center" vertical="center"/>
      <protection locked="0"/>
    </xf>
    <xf numFmtId="4" fontId="18" fillId="2" borderId="1" xfId="1" applyNumberFormat="1" applyFont="1" applyFill="1" applyBorder="1" applyAlignment="1" applyProtection="1">
      <alignment horizontal="center" vertical="center"/>
      <protection locked="0"/>
    </xf>
    <xf numFmtId="4" fontId="26" fillId="2" borderId="1" xfId="1" applyNumberFormat="1" applyFont="1" applyFill="1" applyBorder="1" applyAlignment="1" applyProtection="1">
      <alignment horizontal="center" vertical="center"/>
      <protection locked="0"/>
    </xf>
    <xf numFmtId="1" fontId="19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vertical="center" wrapText="1"/>
    </xf>
    <xf numFmtId="4" fontId="19" fillId="2" borderId="1" xfId="1" applyNumberFormat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vertical="center" wrapText="1"/>
    </xf>
    <xf numFmtId="4" fontId="15" fillId="2" borderId="1" xfId="1" applyNumberFormat="1" applyFont="1" applyFill="1" applyBorder="1" applyAlignment="1" applyProtection="1">
      <alignment horizontal="center" vertical="center"/>
      <protection locked="0"/>
    </xf>
    <xf numFmtId="4" fontId="16" fillId="2" borderId="1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 wrapText="1"/>
    </xf>
    <xf numFmtId="4" fontId="18" fillId="2" borderId="1" xfId="1" applyNumberFormat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168" fontId="20" fillId="2" borderId="1" xfId="1" applyNumberFormat="1" applyFont="1" applyFill="1" applyBorder="1" applyAlignment="1">
      <alignment horizontal="center" vertical="center" wrapText="1"/>
    </xf>
    <xf numFmtId="168" fontId="26" fillId="2" borderId="1" xfId="1" applyNumberFormat="1" applyFont="1" applyFill="1" applyBorder="1" applyAlignment="1" applyProtection="1">
      <alignment horizontal="center" vertical="center"/>
      <protection locked="0"/>
    </xf>
    <xf numFmtId="168" fontId="15" fillId="2" borderId="1" xfId="1" applyNumberFormat="1" applyFont="1" applyFill="1" applyBorder="1" applyAlignment="1" applyProtection="1">
      <alignment horizontal="center" vertical="center"/>
      <protection locked="0"/>
    </xf>
    <xf numFmtId="168" fontId="18" fillId="2" borderId="1" xfId="1" applyNumberFormat="1" applyFont="1" applyFill="1" applyBorder="1" applyAlignment="1" applyProtection="1">
      <alignment horizontal="center" vertical="center"/>
      <protection locked="0"/>
    </xf>
    <xf numFmtId="4" fontId="3" fillId="2" borderId="0" xfId="1" applyNumberFormat="1" applyFill="1"/>
    <xf numFmtId="0" fontId="10" fillId="2" borderId="1" xfId="1" applyFont="1" applyFill="1" applyBorder="1" applyAlignment="1">
      <alignment horizontal="center" vertical="center"/>
    </xf>
    <xf numFmtId="168" fontId="11" fillId="2" borderId="0" xfId="1" applyNumberFormat="1" applyFont="1" applyFill="1"/>
    <xf numFmtId="4" fontId="6" fillId="2" borderId="0" xfId="1" applyNumberFormat="1" applyFont="1" applyFill="1"/>
    <xf numFmtId="4" fontId="4" fillId="2" borderId="0" xfId="1" applyNumberFormat="1" applyFont="1" applyFill="1"/>
    <xf numFmtId="0" fontId="15" fillId="2" borderId="1" xfId="1" applyFont="1" applyFill="1" applyBorder="1" applyAlignment="1">
      <alignment horizontal="center" vertical="center"/>
    </xf>
    <xf numFmtId="4" fontId="11" fillId="2" borderId="0" xfId="1" applyNumberFormat="1" applyFont="1" applyFill="1"/>
    <xf numFmtId="4" fontId="15" fillId="2" borderId="1" xfId="1" applyNumberFormat="1" applyFont="1" applyFill="1" applyBorder="1" applyAlignment="1">
      <alignment horizontal="center" vertical="center"/>
    </xf>
    <xf numFmtId="4" fontId="11" fillId="2" borderId="0" xfId="1" applyNumberFormat="1" applyFont="1" applyFill="1" applyAlignment="1">
      <alignment horizontal="center"/>
    </xf>
    <xf numFmtId="0" fontId="10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 wrapText="1"/>
    </xf>
    <xf numFmtId="168" fontId="12" fillId="2" borderId="0" xfId="1" applyNumberFormat="1" applyFont="1" applyFill="1" applyAlignment="1">
      <alignment horizontal="center" vertical="center"/>
    </xf>
    <xf numFmtId="0" fontId="27" fillId="2" borderId="0" xfId="0" applyFont="1" applyFill="1"/>
    <xf numFmtId="0" fontId="22" fillId="2" borderId="0" xfId="1" applyFont="1" applyFill="1" applyAlignment="1">
      <alignment horizontal="right" vertical="center" wrapText="1"/>
    </xf>
    <xf numFmtId="168" fontId="10" fillId="2" borderId="0" xfId="1" applyNumberFormat="1" applyFont="1" applyFill="1" applyAlignment="1">
      <alignment horizontal="center" vertical="center"/>
    </xf>
    <xf numFmtId="0" fontId="9" fillId="2" borderId="0" xfId="0" applyFont="1" applyFill="1"/>
    <xf numFmtId="0" fontId="9" fillId="2" borderId="0" xfId="1" applyFont="1" applyFill="1"/>
    <xf numFmtId="0" fontId="28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right" vertical="center"/>
    </xf>
    <xf numFmtId="4" fontId="36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167" fontId="19" fillId="2" borderId="0" xfId="1" applyNumberFormat="1" applyFont="1" applyFill="1"/>
    <xf numFmtId="0" fontId="14" fillId="2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/>
    </xf>
    <xf numFmtId="4" fontId="18" fillId="3" borderId="1" xfId="1" applyNumberFormat="1" applyFont="1" applyFill="1" applyBorder="1" applyAlignment="1">
      <alignment horizontal="center" vertical="center"/>
    </xf>
    <xf numFmtId="4" fontId="12" fillId="4" borderId="1" xfId="1" applyNumberFormat="1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left" vertical="center" wrapText="1"/>
    </xf>
    <xf numFmtId="166" fontId="25" fillId="5" borderId="1" xfId="0" applyNumberFormat="1" applyFont="1" applyFill="1" applyBorder="1" applyAlignment="1">
      <alignment horizontal="left" vertical="center" wrapText="1"/>
    </xf>
    <xf numFmtId="4" fontId="12" fillId="5" borderId="1" xfId="1" applyNumberFormat="1" applyFont="1" applyFill="1" applyBorder="1" applyAlignment="1">
      <alignment horizontal="center" vertical="center"/>
    </xf>
    <xf numFmtId="4" fontId="12" fillId="5" borderId="1" xfId="1" applyNumberFormat="1" applyFont="1" applyFill="1" applyBorder="1" applyAlignment="1" applyProtection="1">
      <alignment horizontal="center" vertical="center"/>
      <protection locked="0"/>
    </xf>
    <xf numFmtId="0" fontId="18" fillId="5" borderId="1" xfId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 applyProtection="1">
      <alignment horizontal="center" vertical="center"/>
      <protection locked="0"/>
    </xf>
    <xf numFmtId="0" fontId="10" fillId="6" borderId="1" xfId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4" fontId="16" fillId="3" borderId="1" xfId="1" applyNumberFormat="1" applyFont="1" applyFill="1" applyBorder="1" applyAlignment="1" applyProtection="1">
      <alignment horizontal="center" vertical="center"/>
      <protection locked="0"/>
    </xf>
    <xf numFmtId="1" fontId="20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vertical="center" wrapText="1"/>
    </xf>
    <xf numFmtId="166" fontId="21" fillId="3" borderId="1" xfId="0" applyNumberFormat="1" applyFont="1" applyFill="1" applyBorder="1" applyAlignment="1">
      <alignment horizontal="left" vertical="center" wrapText="1"/>
    </xf>
    <xf numFmtId="0" fontId="23" fillId="5" borderId="1" xfId="1" applyFont="1" applyFill="1" applyBorder="1" applyAlignment="1">
      <alignment vertical="center" wrapText="1"/>
    </xf>
    <xf numFmtId="0" fontId="21" fillId="5" borderId="1" xfId="1" applyFont="1" applyFill="1" applyBorder="1" applyAlignment="1">
      <alignment horizontal="center" vertical="center" wrapText="1"/>
    </xf>
    <xf numFmtId="4" fontId="15" fillId="5" borderId="1" xfId="1" applyNumberFormat="1" applyFont="1" applyFill="1" applyBorder="1" applyAlignment="1">
      <alignment horizontal="center" vertical="center"/>
    </xf>
    <xf numFmtId="4" fontId="18" fillId="5" borderId="1" xfId="1" applyNumberFormat="1" applyFont="1" applyFill="1" applyBorder="1" applyAlignment="1">
      <alignment horizontal="center" vertical="center"/>
    </xf>
    <xf numFmtId="0" fontId="11" fillId="5" borderId="0" xfId="1" applyFont="1" applyFill="1" applyAlignment="1">
      <alignment horizontal="right"/>
    </xf>
    <xf numFmtId="0" fontId="16" fillId="5" borderId="0" xfId="0" applyFont="1" applyFill="1"/>
    <xf numFmtId="0" fontId="3" fillId="5" borderId="0" xfId="1" applyFill="1"/>
    <xf numFmtId="0" fontId="7" fillId="5" borderId="0" xfId="1" applyFont="1" applyFill="1"/>
    <xf numFmtId="0" fontId="11" fillId="5" borderId="0" xfId="1" applyFont="1" applyFill="1" applyAlignment="1">
      <alignment horizontal="right" vertical="center" wrapText="1"/>
    </xf>
    <xf numFmtId="0" fontId="16" fillId="5" borderId="0" xfId="0" applyFont="1" applyFill="1" applyAlignment="1">
      <alignment wrapText="1"/>
    </xf>
    <xf numFmtId="0" fontId="11" fillId="5" borderId="0" xfId="1" applyFont="1" applyFill="1"/>
    <xf numFmtId="0" fontId="6" fillId="5" borderId="0" xfId="1" applyFont="1" applyFill="1"/>
    <xf numFmtId="0" fontId="11" fillId="5" borderId="0" xfId="1" applyFont="1" applyFill="1" applyAlignment="1">
      <alignment horizontal="center" vertical="center" wrapText="1"/>
    </xf>
    <xf numFmtId="0" fontId="14" fillId="5" borderId="0" xfId="1" applyFont="1" applyFill="1" applyAlignment="1">
      <alignment vertical="center" wrapText="1"/>
    </xf>
    <xf numFmtId="0" fontId="5" fillId="5" borderId="0" xfId="1" applyFont="1" applyFill="1"/>
    <xf numFmtId="0" fontId="13" fillId="5" borderId="0" xfId="1" applyFont="1" applyFill="1" applyAlignment="1">
      <alignment horizontal="left" vertical="center"/>
    </xf>
    <xf numFmtId="0" fontId="11" fillId="5" borderId="0" xfId="2" applyFont="1" applyFill="1" applyAlignment="1">
      <alignment horizontal="right"/>
    </xf>
    <xf numFmtId="0" fontId="4" fillId="5" borderId="0" xfId="1" applyFont="1" applyFill="1"/>
    <xf numFmtId="0" fontId="12" fillId="5" borderId="1" xfId="1" applyFont="1" applyFill="1" applyBorder="1" applyAlignment="1">
      <alignment horizontal="center" vertical="center"/>
    </xf>
    <xf numFmtId="0" fontId="10" fillId="5" borderId="0" xfId="1" applyFont="1" applyFill="1"/>
    <xf numFmtId="0" fontId="8" fillId="5" borderId="0" xfId="1" applyFont="1" applyFill="1"/>
    <xf numFmtId="0" fontId="25" fillId="5" borderId="1" xfId="1" applyFont="1" applyFill="1" applyBorder="1" applyAlignment="1">
      <alignment horizontal="left" vertical="center" wrapText="1"/>
    </xf>
    <xf numFmtId="4" fontId="15" fillId="5" borderId="1" xfId="1" applyNumberFormat="1" applyFont="1" applyFill="1" applyBorder="1" applyAlignment="1" applyProtection="1">
      <alignment horizontal="center" vertical="center"/>
      <protection locked="0"/>
    </xf>
    <xf numFmtId="0" fontId="16" fillId="5" borderId="1" xfId="1" applyFont="1" applyFill="1" applyBorder="1" applyAlignment="1">
      <alignment horizontal="center" vertical="center"/>
    </xf>
    <xf numFmtId="166" fontId="21" fillId="5" borderId="1" xfId="0" applyNumberFormat="1" applyFont="1" applyFill="1" applyBorder="1" applyAlignment="1">
      <alignment horizontal="left" vertical="center" wrapText="1"/>
    </xf>
    <xf numFmtId="4" fontId="19" fillId="5" borderId="1" xfId="0" applyNumberFormat="1" applyFont="1" applyFill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/>
      <protection locked="0"/>
    </xf>
    <xf numFmtId="1" fontId="20" fillId="5" borderId="1" xfId="1" applyNumberFormat="1" applyFont="1" applyFill="1" applyBorder="1" applyAlignment="1">
      <alignment horizontal="center" vertical="center" wrapText="1"/>
    </xf>
    <xf numFmtId="4" fontId="20" fillId="5" borderId="1" xfId="1" applyNumberFormat="1" applyFont="1" applyFill="1" applyBorder="1" applyAlignment="1">
      <alignment horizontal="center" vertical="center" wrapText="1"/>
    </xf>
    <xf numFmtId="4" fontId="17" fillId="5" borderId="1" xfId="1" applyNumberFormat="1" applyFont="1" applyFill="1" applyBorder="1" applyAlignment="1" applyProtection="1">
      <alignment horizontal="center" vertical="center"/>
      <protection locked="0"/>
    </xf>
    <xf numFmtId="4" fontId="26" fillId="5" borderId="1" xfId="1" applyNumberFormat="1" applyFont="1" applyFill="1" applyBorder="1" applyAlignment="1" applyProtection="1">
      <alignment horizontal="center" vertical="center"/>
      <protection locked="0"/>
    </xf>
    <xf numFmtId="4" fontId="18" fillId="5" borderId="1" xfId="1" applyNumberFormat="1" applyFont="1" applyFill="1" applyBorder="1" applyAlignment="1" applyProtection="1">
      <alignment horizontal="center" vertical="center"/>
      <protection locked="0"/>
    </xf>
    <xf numFmtId="49" fontId="20" fillId="5" borderId="1" xfId="1" applyNumberFormat="1" applyFont="1" applyFill="1" applyBorder="1" applyAlignment="1">
      <alignment horizontal="center" vertical="center" wrapText="1"/>
    </xf>
    <xf numFmtId="1" fontId="19" fillId="5" borderId="1" xfId="1" applyNumberFormat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vertical="center" wrapText="1"/>
    </xf>
    <xf numFmtId="4" fontId="19" fillId="5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4" fontId="16" fillId="5" borderId="1" xfId="1" applyNumberFormat="1" applyFont="1" applyFill="1" applyBorder="1" applyAlignment="1">
      <alignment horizontal="center" vertical="center"/>
    </xf>
    <xf numFmtId="4" fontId="15" fillId="5" borderId="1" xfId="1" applyNumberFormat="1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1" fontId="25" fillId="5" borderId="1" xfId="0" applyNumberFormat="1" applyFont="1" applyFill="1" applyBorder="1" applyAlignment="1">
      <alignment horizontal="center" vertical="center" wrapText="1"/>
    </xf>
    <xf numFmtId="4" fontId="21" fillId="5" borderId="1" xfId="1" applyNumberFormat="1" applyFont="1" applyFill="1" applyBorder="1" applyAlignment="1">
      <alignment horizontal="center" vertical="center" wrapText="1"/>
    </xf>
    <xf numFmtId="1" fontId="21" fillId="5" borderId="1" xfId="0" applyNumberFormat="1" applyFont="1" applyFill="1" applyBorder="1" applyAlignment="1">
      <alignment horizontal="center" vertical="center" wrapText="1"/>
    </xf>
    <xf numFmtId="0" fontId="27" fillId="5" borderId="0" xfId="0" applyFont="1" applyFill="1"/>
    <xf numFmtId="166" fontId="25" fillId="3" borderId="1" xfId="0" applyNumberFormat="1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center" vertical="center"/>
    </xf>
    <xf numFmtId="0" fontId="21" fillId="7" borderId="1" xfId="1" applyFont="1" applyFill="1" applyBorder="1" applyAlignment="1">
      <alignment horizontal="left" vertical="center" wrapText="1"/>
    </xf>
    <xf numFmtId="4" fontId="12" fillId="7" borderId="1" xfId="1" applyNumberFormat="1" applyFont="1" applyFill="1" applyBorder="1" applyAlignment="1">
      <alignment horizontal="center" vertical="center"/>
    </xf>
    <xf numFmtId="4" fontId="18" fillId="7" borderId="1" xfId="1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 wrapText="1"/>
    </xf>
    <xf numFmtId="1" fontId="20" fillId="7" borderId="1" xfId="1" applyNumberFormat="1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vertical="center" wrapText="1"/>
    </xf>
    <xf numFmtId="4" fontId="20" fillId="7" borderId="1" xfId="1" applyNumberFormat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 applyProtection="1">
      <alignment horizontal="center" vertical="center"/>
      <protection locked="0"/>
    </xf>
    <xf numFmtId="4" fontId="16" fillId="7" borderId="1" xfId="1" applyNumberFormat="1" applyFont="1" applyFill="1" applyBorder="1" applyAlignment="1" applyProtection="1">
      <alignment horizontal="center" vertical="center"/>
      <protection locked="0"/>
    </xf>
    <xf numFmtId="4" fontId="27" fillId="5" borderId="1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 wrapText="1"/>
    </xf>
    <xf numFmtId="4" fontId="27" fillId="6" borderId="1" xfId="1" applyNumberFormat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left" vertical="center" wrapText="1"/>
    </xf>
    <xf numFmtId="4" fontId="12" fillId="6" borderId="1" xfId="1" applyNumberFormat="1" applyFont="1" applyFill="1" applyBorder="1" applyAlignment="1" applyProtection="1">
      <alignment horizontal="center" vertical="center"/>
      <protection locked="0"/>
    </xf>
    <xf numFmtId="4" fontId="16" fillId="6" borderId="1" xfId="1" applyNumberFormat="1" applyFont="1" applyFill="1" applyBorder="1" applyAlignment="1" applyProtection="1">
      <alignment horizontal="center" vertical="center"/>
      <protection locked="0"/>
    </xf>
    <xf numFmtId="0" fontId="14" fillId="5" borderId="0" xfId="1" applyFont="1" applyFill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166" fontId="25" fillId="5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right"/>
    </xf>
    <xf numFmtId="0" fontId="10" fillId="5" borderId="0" xfId="1" applyFont="1" applyFill="1" applyAlignment="1">
      <alignment horizontal="left" vertical="center" wrapText="1"/>
    </xf>
    <xf numFmtId="49" fontId="30" fillId="5" borderId="0" xfId="1" applyNumberFormat="1" applyFont="1" applyFill="1" applyAlignment="1">
      <alignment horizontal="left" vertical="center" wrapText="1"/>
    </xf>
    <xf numFmtId="0" fontId="14" fillId="5" borderId="0" xfId="1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center"/>
    </xf>
    <xf numFmtId="0" fontId="25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right"/>
    </xf>
    <xf numFmtId="0" fontId="14" fillId="2" borderId="0" xfId="1" applyFont="1" applyFill="1" applyAlignment="1">
      <alignment horizontal="center" vertical="center" wrapText="1"/>
    </xf>
    <xf numFmtId="49" fontId="30" fillId="2" borderId="0" xfId="1" applyNumberFormat="1" applyFont="1" applyFill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I141"/>
  <sheetViews>
    <sheetView showGridLines="0" tabSelected="1" view="pageBreakPreview" zoomScale="90" zoomScaleNormal="65" zoomScaleSheetLayoutView="90" workbookViewId="0">
      <pane xSplit="2" ySplit="12" topLeftCell="C13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A5" sqref="A5:F5"/>
    </sheetView>
  </sheetViews>
  <sheetFormatPr defaultColWidth="9.1796875" defaultRowHeight="15.5" x14ac:dyDescent="0.35"/>
  <cols>
    <col min="1" max="1" width="13.453125" style="114" customWidth="1"/>
    <col min="2" max="2" width="101.1796875" style="114" customWidth="1"/>
    <col min="3" max="3" width="27.453125" style="114" customWidth="1"/>
    <col min="4" max="4" width="24.26953125" style="114" customWidth="1"/>
    <col min="5" max="5" width="22.7265625" style="114" customWidth="1"/>
    <col min="6" max="6" width="20.26953125" style="114" customWidth="1"/>
    <col min="7" max="7" width="14.453125" style="114" bestFit="1" customWidth="1"/>
    <col min="8" max="8" width="9.1796875" style="114"/>
    <col min="9" max="9" width="35" style="114" customWidth="1"/>
    <col min="10" max="16384" width="9.1796875" style="114"/>
  </cols>
  <sheetData>
    <row r="1" spans="1:9" s="104" customFormat="1" ht="18" customHeight="1" x14ac:dyDescent="0.4">
      <c r="A1" s="101"/>
      <c r="B1" s="101"/>
      <c r="C1" s="102"/>
      <c r="D1" s="171" t="s">
        <v>12</v>
      </c>
      <c r="E1" s="171"/>
      <c r="F1" s="171"/>
      <c r="G1" s="103"/>
      <c r="H1" s="173"/>
      <c r="I1" s="173"/>
    </row>
    <row r="2" spans="1:9" s="108" customFormat="1" ht="36.75" customHeight="1" x14ac:dyDescent="0.4">
      <c r="A2" s="105"/>
      <c r="B2" s="105"/>
      <c r="C2" s="106"/>
      <c r="D2" s="172" t="s">
        <v>151</v>
      </c>
      <c r="E2" s="172"/>
      <c r="F2" s="172"/>
      <c r="G2" s="107"/>
      <c r="H2" s="173"/>
      <c r="I2" s="173"/>
    </row>
    <row r="3" spans="1:9" s="108" customFormat="1" ht="17.25" customHeight="1" x14ac:dyDescent="0.4">
      <c r="A3" s="105"/>
      <c r="B3" s="109"/>
      <c r="C3" s="102"/>
      <c r="D3" s="171" t="s">
        <v>172</v>
      </c>
      <c r="E3" s="171"/>
      <c r="F3" s="171"/>
      <c r="G3" s="107"/>
      <c r="H3" s="173"/>
      <c r="I3" s="173"/>
    </row>
    <row r="4" spans="1:9" s="108" customFormat="1" ht="17.25" customHeight="1" x14ac:dyDescent="0.3">
      <c r="A4" s="170"/>
      <c r="B4" s="170"/>
      <c r="C4" s="170"/>
      <c r="D4" s="170"/>
      <c r="E4" s="170"/>
      <c r="F4" s="170"/>
      <c r="G4" s="107"/>
    </row>
    <row r="5" spans="1:9" s="108" customFormat="1" ht="39" customHeight="1" x14ac:dyDescent="0.3">
      <c r="A5" s="170" t="s">
        <v>170</v>
      </c>
      <c r="B5" s="170"/>
      <c r="C5" s="170"/>
      <c r="D5" s="170"/>
      <c r="E5" s="170"/>
      <c r="F5" s="170"/>
      <c r="G5" s="110"/>
    </row>
    <row r="6" spans="1:9" s="111" customFormat="1" ht="15" hidden="1" customHeight="1" x14ac:dyDescent="0.3">
      <c r="A6" s="170"/>
      <c r="B6" s="170"/>
      <c r="C6" s="170"/>
      <c r="D6" s="170"/>
      <c r="E6" s="170"/>
      <c r="F6" s="170"/>
      <c r="G6" s="107"/>
    </row>
    <row r="7" spans="1:9" s="111" customFormat="1" ht="18" customHeight="1" x14ac:dyDescent="0.3">
      <c r="A7" s="169" t="s">
        <v>83</v>
      </c>
      <c r="B7" s="169"/>
      <c r="C7" s="162"/>
      <c r="D7" s="162"/>
      <c r="E7" s="162"/>
      <c r="F7" s="162"/>
      <c r="G7" s="107"/>
    </row>
    <row r="8" spans="1:9" s="111" customFormat="1" ht="15" customHeight="1" x14ac:dyDescent="0.3">
      <c r="A8" s="168" t="s">
        <v>82</v>
      </c>
      <c r="B8" s="168"/>
      <c r="C8" s="162"/>
      <c r="D8" s="162"/>
      <c r="E8" s="162"/>
      <c r="F8" s="162"/>
      <c r="G8" s="107"/>
    </row>
    <row r="9" spans="1:9" ht="13.5" customHeight="1" x14ac:dyDescent="0.35">
      <c r="A9" s="103"/>
      <c r="B9" s="112"/>
      <c r="C9" s="112"/>
      <c r="D9" s="103"/>
      <c r="E9" s="103"/>
      <c r="F9" s="113" t="s">
        <v>100</v>
      </c>
      <c r="G9" s="103"/>
    </row>
    <row r="10" spans="1:9" ht="20.25" customHeight="1" x14ac:dyDescent="0.35">
      <c r="A10" s="176" t="s">
        <v>7</v>
      </c>
      <c r="B10" s="176" t="s">
        <v>8</v>
      </c>
      <c r="C10" s="166" t="s">
        <v>86</v>
      </c>
      <c r="D10" s="174" t="s">
        <v>0</v>
      </c>
      <c r="E10" s="174" t="s">
        <v>1</v>
      </c>
      <c r="F10" s="174"/>
      <c r="G10" s="103"/>
    </row>
    <row r="11" spans="1:9" ht="20.25" customHeight="1" x14ac:dyDescent="0.35">
      <c r="A11" s="177"/>
      <c r="B11" s="176"/>
      <c r="C11" s="166"/>
      <c r="D11" s="175"/>
      <c r="E11" s="174" t="s">
        <v>87</v>
      </c>
      <c r="F11" s="174" t="s">
        <v>85</v>
      </c>
      <c r="G11" s="103"/>
    </row>
    <row r="12" spans="1:9" s="111" customFormat="1" ht="48.75" customHeight="1" x14ac:dyDescent="0.3">
      <c r="A12" s="177"/>
      <c r="B12" s="176"/>
      <c r="C12" s="166"/>
      <c r="D12" s="175"/>
      <c r="E12" s="174"/>
      <c r="F12" s="174"/>
      <c r="G12" s="107"/>
    </row>
    <row r="13" spans="1:9" s="111" customFormat="1" ht="18" customHeight="1" x14ac:dyDescent="0.3">
      <c r="A13" s="164">
        <v>1</v>
      </c>
      <c r="B13" s="164">
        <v>2</v>
      </c>
      <c r="C13" s="164">
        <v>3</v>
      </c>
      <c r="D13" s="164">
        <v>4</v>
      </c>
      <c r="E13" s="164">
        <v>5</v>
      </c>
      <c r="F13" s="164">
        <v>6</v>
      </c>
      <c r="G13" s="107"/>
    </row>
    <row r="14" spans="1:9" s="117" customFormat="1" ht="26.25" customHeight="1" x14ac:dyDescent="0.3">
      <c r="A14" s="115">
        <v>10000000</v>
      </c>
      <c r="B14" s="163" t="s">
        <v>3</v>
      </c>
      <c r="C14" s="153">
        <v>2171342700</v>
      </c>
      <c r="D14" s="82">
        <v>2122342700</v>
      </c>
      <c r="E14" s="82">
        <v>49000000</v>
      </c>
      <c r="F14" s="82">
        <v>0</v>
      </c>
      <c r="G14" s="116"/>
    </row>
    <row r="15" spans="1:9" s="117" customFormat="1" ht="31.5" customHeight="1" x14ac:dyDescent="0.3">
      <c r="A15" s="115" t="s">
        <v>101</v>
      </c>
      <c r="B15" s="118" t="s">
        <v>102</v>
      </c>
      <c r="C15" s="83">
        <v>2084962700</v>
      </c>
      <c r="D15" s="83">
        <v>2084962700</v>
      </c>
      <c r="E15" s="83">
        <v>0</v>
      </c>
      <c r="F15" s="119">
        <v>0</v>
      </c>
      <c r="G15" s="116"/>
    </row>
    <row r="16" spans="1:9" ht="23.25" hidden="1" customHeight="1" x14ac:dyDescent="0.35">
      <c r="A16" s="120">
        <v>11010000</v>
      </c>
      <c r="B16" s="121" t="s">
        <v>42</v>
      </c>
      <c r="C16" s="122">
        <v>1884001200</v>
      </c>
      <c r="D16" s="123">
        <v>1884001200</v>
      </c>
      <c r="E16" s="123">
        <v>0</v>
      </c>
      <c r="F16" s="123">
        <v>0</v>
      </c>
      <c r="G16" s="103"/>
    </row>
    <row r="17" spans="1:7" ht="31" hidden="1" x14ac:dyDescent="0.35">
      <c r="A17" s="124">
        <v>11010100</v>
      </c>
      <c r="B17" s="97" t="s">
        <v>29</v>
      </c>
      <c r="C17" s="125">
        <v>1629851200</v>
      </c>
      <c r="D17" s="126">
        <v>1629851200</v>
      </c>
      <c r="E17" s="126">
        <v>0</v>
      </c>
      <c r="F17" s="126">
        <v>0</v>
      </c>
      <c r="G17" s="103"/>
    </row>
    <row r="18" spans="1:7" ht="51.65" hidden="1" customHeight="1" x14ac:dyDescent="0.35">
      <c r="A18" s="124">
        <v>11010200</v>
      </c>
      <c r="B18" s="97" t="s">
        <v>30</v>
      </c>
      <c r="C18" s="125">
        <v>0</v>
      </c>
      <c r="D18" s="126">
        <v>0</v>
      </c>
      <c r="E18" s="126">
        <v>0</v>
      </c>
      <c r="F18" s="126">
        <v>0</v>
      </c>
      <c r="G18" s="103"/>
    </row>
    <row r="19" spans="1:7" ht="34" hidden="1" customHeight="1" x14ac:dyDescent="0.35">
      <c r="A19" s="124">
        <v>11010400</v>
      </c>
      <c r="B19" s="97" t="s">
        <v>31</v>
      </c>
      <c r="C19" s="125">
        <v>212268500</v>
      </c>
      <c r="D19" s="126">
        <v>212268500</v>
      </c>
      <c r="E19" s="126">
        <v>0</v>
      </c>
      <c r="F19" s="126">
        <v>0</v>
      </c>
      <c r="G19" s="103"/>
    </row>
    <row r="20" spans="1:7" ht="34" hidden="1" customHeight="1" x14ac:dyDescent="0.35">
      <c r="A20" s="124">
        <v>11010500</v>
      </c>
      <c r="B20" s="97" t="s">
        <v>32</v>
      </c>
      <c r="C20" s="125">
        <v>38003000</v>
      </c>
      <c r="D20" s="126">
        <v>38003000</v>
      </c>
      <c r="E20" s="126">
        <v>0</v>
      </c>
      <c r="F20" s="126">
        <v>0</v>
      </c>
      <c r="G20" s="103"/>
    </row>
    <row r="21" spans="1:7" ht="22.5" hidden="1" customHeight="1" x14ac:dyDescent="0.35">
      <c r="A21" s="124">
        <v>11011200</v>
      </c>
      <c r="B21" s="97" t="s">
        <v>158</v>
      </c>
      <c r="C21" s="125">
        <v>2700000</v>
      </c>
      <c r="D21" s="125">
        <v>2700000</v>
      </c>
      <c r="E21" s="125">
        <v>0</v>
      </c>
      <c r="F21" s="125">
        <v>0</v>
      </c>
      <c r="G21" s="103"/>
    </row>
    <row r="22" spans="1:7" ht="34" hidden="1" customHeight="1" x14ac:dyDescent="0.35">
      <c r="A22" s="124">
        <v>11011300</v>
      </c>
      <c r="B22" s="97" t="s">
        <v>168</v>
      </c>
      <c r="C22" s="125">
        <v>1178500</v>
      </c>
      <c r="D22" s="125">
        <v>1178500</v>
      </c>
      <c r="E22" s="125">
        <v>0</v>
      </c>
      <c r="F22" s="125">
        <v>0</v>
      </c>
      <c r="G22" s="103"/>
    </row>
    <row r="23" spans="1:7" ht="21" customHeight="1" x14ac:dyDescent="0.35">
      <c r="A23" s="120">
        <v>11020000</v>
      </c>
      <c r="B23" s="121" t="s">
        <v>6</v>
      </c>
      <c r="C23" s="122">
        <v>200961500</v>
      </c>
      <c r="D23" s="122">
        <v>200961500</v>
      </c>
      <c r="E23" s="123">
        <v>0</v>
      </c>
      <c r="F23" s="123">
        <v>0</v>
      </c>
      <c r="G23" s="103"/>
    </row>
    <row r="24" spans="1:7" ht="25.5" hidden="1" customHeight="1" x14ac:dyDescent="0.35">
      <c r="A24" s="124">
        <v>11020200</v>
      </c>
      <c r="B24" s="97" t="s">
        <v>16</v>
      </c>
      <c r="C24" s="125">
        <v>7850000</v>
      </c>
      <c r="D24" s="126">
        <v>7850000</v>
      </c>
      <c r="E24" s="127">
        <v>0</v>
      </c>
      <c r="F24" s="127">
        <v>0</v>
      </c>
      <c r="G24" s="103"/>
    </row>
    <row r="25" spans="1:7" ht="21.75" hidden="1" customHeight="1" x14ac:dyDescent="0.35">
      <c r="A25" s="124">
        <v>11020300</v>
      </c>
      <c r="B25" s="97" t="s">
        <v>38</v>
      </c>
      <c r="C25" s="125">
        <v>17015000</v>
      </c>
      <c r="D25" s="126">
        <v>17015000</v>
      </c>
      <c r="E25" s="127">
        <v>0</v>
      </c>
      <c r="F25" s="127">
        <v>0</v>
      </c>
      <c r="G25" s="103"/>
    </row>
    <row r="26" spans="1:7" ht="19.5" hidden="1" customHeight="1" x14ac:dyDescent="0.35">
      <c r="A26" s="124">
        <v>11020500</v>
      </c>
      <c r="B26" s="97" t="s">
        <v>39</v>
      </c>
      <c r="C26" s="125">
        <v>3458800</v>
      </c>
      <c r="D26" s="126">
        <v>3458800</v>
      </c>
      <c r="E26" s="127">
        <v>0</v>
      </c>
      <c r="F26" s="127">
        <v>0</v>
      </c>
      <c r="G26" s="103"/>
    </row>
    <row r="27" spans="1:7" ht="33" hidden="1" customHeight="1" x14ac:dyDescent="0.35">
      <c r="A27" s="124">
        <v>11020700</v>
      </c>
      <c r="B27" s="97" t="s">
        <v>40</v>
      </c>
      <c r="C27" s="125">
        <v>120000</v>
      </c>
      <c r="D27" s="126">
        <v>120000</v>
      </c>
      <c r="E27" s="127">
        <v>0</v>
      </c>
      <c r="F27" s="127">
        <v>0</v>
      </c>
      <c r="G27" s="103"/>
    </row>
    <row r="28" spans="1:7" ht="24" customHeight="1" x14ac:dyDescent="0.35">
      <c r="A28" s="124">
        <v>11021000</v>
      </c>
      <c r="B28" s="97" t="s">
        <v>119</v>
      </c>
      <c r="C28" s="125">
        <v>172206200</v>
      </c>
      <c r="D28" s="126">
        <v>172206200</v>
      </c>
      <c r="E28" s="127">
        <v>0</v>
      </c>
      <c r="F28" s="127">
        <v>0</v>
      </c>
      <c r="G28" s="103"/>
    </row>
    <row r="29" spans="1:7" ht="35.25" hidden="1" customHeight="1" x14ac:dyDescent="0.35">
      <c r="A29" s="124">
        <v>11021600</v>
      </c>
      <c r="B29" s="97" t="s">
        <v>41</v>
      </c>
      <c r="C29" s="125">
        <v>311000</v>
      </c>
      <c r="D29" s="126">
        <v>311000</v>
      </c>
      <c r="E29" s="127">
        <v>0</v>
      </c>
      <c r="F29" s="127">
        <v>0</v>
      </c>
      <c r="G29" s="103"/>
    </row>
    <row r="30" spans="1:7" ht="38.25" hidden="1" customHeight="1" x14ac:dyDescent="0.35">
      <c r="A30" s="124">
        <v>11023000</v>
      </c>
      <c r="B30" s="97" t="s">
        <v>163</v>
      </c>
      <c r="C30" s="125">
        <v>500</v>
      </c>
      <c r="D30" s="126">
        <v>500</v>
      </c>
      <c r="E30" s="127">
        <v>0</v>
      </c>
      <c r="F30" s="127">
        <v>0</v>
      </c>
      <c r="G30" s="103"/>
    </row>
    <row r="31" spans="1:7" ht="24" hidden="1" customHeight="1" x14ac:dyDescent="0.35">
      <c r="A31" s="115" t="s">
        <v>78</v>
      </c>
      <c r="B31" s="118" t="s">
        <v>34</v>
      </c>
      <c r="C31" s="83">
        <v>37380000</v>
      </c>
      <c r="D31" s="83">
        <v>37380000</v>
      </c>
      <c r="E31" s="83">
        <v>0</v>
      </c>
      <c r="F31" s="119">
        <v>0</v>
      </c>
      <c r="G31" s="103"/>
    </row>
    <row r="32" spans="1:7" ht="19.5" hidden="1" customHeight="1" x14ac:dyDescent="0.35">
      <c r="A32" s="120">
        <v>13020000</v>
      </c>
      <c r="B32" s="121" t="s">
        <v>35</v>
      </c>
      <c r="C32" s="128">
        <v>27130000</v>
      </c>
      <c r="D32" s="128">
        <v>27130000</v>
      </c>
      <c r="E32" s="128">
        <v>0</v>
      </c>
      <c r="F32" s="128">
        <v>0</v>
      </c>
      <c r="G32" s="103"/>
    </row>
    <row r="33" spans="1:7" ht="31.5" hidden="1" customHeight="1" x14ac:dyDescent="0.35">
      <c r="A33" s="124">
        <v>13020100</v>
      </c>
      <c r="B33" s="97" t="s">
        <v>36</v>
      </c>
      <c r="C33" s="125">
        <v>21120000</v>
      </c>
      <c r="D33" s="127">
        <v>21120000</v>
      </c>
      <c r="E33" s="127">
        <v>0</v>
      </c>
      <c r="F33" s="127">
        <v>0</v>
      </c>
      <c r="G33" s="103"/>
    </row>
    <row r="34" spans="1:7" ht="34.5" hidden="1" customHeight="1" x14ac:dyDescent="0.35">
      <c r="A34" s="124">
        <v>13020300</v>
      </c>
      <c r="B34" s="97" t="s">
        <v>165</v>
      </c>
      <c r="C34" s="125">
        <v>3900000</v>
      </c>
      <c r="D34" s="127">
        <v>3900000</v>
      </c>
      <c r="E34" s="127">
        <v>0</v>
      </c>
      <c r="F34" s="127">
        <v>0</v>
      </c>
      <c r="G34" s="103"/>
    </row>
    <row r="35" spans="1:7" ht="31.5" hidden="1" customHeight="1" x14ac:dyDescent="0.35">
      <c r="A35" s="124">
        <v>13020400</v>
      </c>
      <c r="B35" s="97" t="s">
        <v>37</v>
      </c>
      <c r="C35" s="125">
        <v>1830000</v>
      </c>
      <c r="D35" s="127">
        <v>1830000</v>
      </c>
      <c r="E35" s="127">
        <v>0</v>
      </c>
      <c r="F35" s="127">
        <v>0</v>
      </c>
      <c r="G35" s="103"/>
    </row>
    <row r="36" spans="1:7" ht="31.5" hidden="1" customHeight="1" x14ac:dyDescent="0.35">
      <c r="A36" s="129">
        <v>13020600</v>
      </c>
      <c r="B36" s="97" t="s">
        <v>164</v>
      </c>
      <c r="C36" s="125">
        <v>280000</v>
      </c>
      <c r="D36" s="127">
        <v>280000</v>
      </c>
      <c r="E36" s="127">
        <v>0</v>
      </c>
      <c r="F36" s="127">
        <v>0</v>
      </c>
      <c r="G36" s="103"/>
    </row>
    <row r="37" spans="1:7" ht="24.75" hidden="1" customHeight="1" x14ac:dyDescent="0.35">
      <c r="A37" s="130">
        <v>13030000</v>
      </c>
      <c r="B37" s="131" t="s">
        <v>120</v>
      </c>
      <c r="C37" s="132">
        <v>10250000</v>
      </c>
      <c r="D37" s="123">
        <v>10250000</v>
      </c>
      <c r="E37" s="128">
        <v>0</v>
      </c>
      <c r="F37" s="123">
        <v>0</v>
      </c>
      <c r="G37" s="103"/>
    </row>
    <row r="38" spans="1:7" ht="36" hidden="1" customHeight="1" x14ac:dyDescent="0.35">
      <c r="A38" s="124">
        <v>13030100</v>
      </c>
      <c r="B38" s="97" t="s">
        <v>121</v>
      </c>
      <c r="C38" s="125">
        <v>10250000</v>
      </c>
      <c r="D38" s="126">
        <v>10250000</v>
      </c>
      <c r="E38" s="127">
        <v>0</v>
      </c>
      <c r="F38" s="127">
        <v>0</v>
      </c>
      <c r="G38" s="103"/>
    </row>
    <row r="39" spans="1:7" ht="24" hidden="1" customHeight="1" x14ac:dyDescent="0.35">
      <c r="A39" s="124">
        <v>13070000</v>
      </c>
      <c r="B39" s="97" t="s">
        <v>18</v>
      </c>
      <c r="C39" s="125">
        <v>0</v>
      </c>
      <c r="D39" s="126">
        <v>0</v>
      </c>
      <c r="E39" s="83">
        <v>0</v>
      </c>
      <c r="F39" s="123">
        <v>0</v>
      </c>
      <c r="G39" s="103"/>
    </row>
    <row r="40" spans="1:7" ht="21" hidden="1" customHeight="1" x14ac:dyDescent="0.35">
      <c r="A40" s="124">
        <v>13070200</v>
      </c>
      <c r="B40" s="97" t="s">
        <v>160</v>
      </c>
      <c r="C40" s="125">
        <v>0</v>
      </c>
      <c r="D40" s="126">
        <v>0</v>
      </c>
      <c r="E40" s="83">
        <v>0</v>
      </c>
      <c r="F40" s="123">
        <v>0</v>
      </c>
      <c r="G40" s="103"/>
    </row>
    <row r="41" spans="1:7" ht="26.25" hidden="1" customHeight="1" x14ac:dyDescent="0.35">
      <c r="A41" s="115">
        <v>19000000</v>
      </c>
      <c r="B41" s="118" t="s">
        <v>22</v>
      </c>
      <c r="C41" s="119">
        <v>49000000</v>
      </c>
      <c r="D41" s="119">
        <v>0</v>
      </c>
      <c r="E41" s="119">
        <v>49000000</v>
      </c>
      <c r="F41" s="119">
        <v>0</v>
      </c>
      <c r="G41" s="103"/>
    </row>
    <row r="42" spans="1:7" ht="24" hidden="1" customHeight="1" x14ac:dyDescent="0.35">
      <c r="A42" s="120">
        <v>19010000</v>
      </c>
      <c r="B42" s="131" t="s">
        <v>19</v>
      </c>
      <c r="C42" s="132">
        <v>49000000</v>
      </c>
      <c r="D42" s="128">
        <v>0</v>
      </c>
      <c r="E42" s="128">
        <v>49000000</v>
      </c>
      <c r="F42" s="123">
        <v>0</v>
      </c>
      <c r="G42" s="103"/>
    </row>
    <row r="43" spans="1:7" ht="48.75" hidden="1" customHeight="1" x14ac:dyDescent="0.35">
      <c r="A43" s="124">
        <v>19010100</v>
      </c>
      <c r="B43" s="97" t="s">
        <v>90</v>
      </c>
      <c r="C43" s="125">
        <v>35500000</v>
      </c>
      <c r="D43" s="126">
        <v>0</v>
      </c>
      <c r="E43" s="127">
        <v>35500000</v>
      </c>
      <c r="F43" s="127">
        <v>0</v>
      </c>
      <c r="G43" s="103"/>
    </row>
    <row r="44" spans="1:7" ht="22.5" hidden="1" customHeight="1" x14ac:dyDescent="0.35">
      <c r="A44" s="124">
        <v>19010200</v>
      </c>
      <c r="B44" s="97" t="s">
        <v>20</v>
      </c>
      <c r="C44" s="125">
        <v>6200000</v>
      </c>
      <c r="D44" s="126">
        <v>0</v>
      </c>
      <c r="E44" s="127">
        <v>6200000</v>
      </c>
      <c r="F44" s="127">
        <v>0</v>
      </c>
      <c r="G44" s="103"/>
    </row>
    <row r="45" spans="1:7" ht="33" hidden="1" customHeight="1" x14ac:dyDescent="0.35">
      <c r="A45" s="124">
        <v>19010300</v>
      </c>
      <c r="B45" s="97" t="s">
        <v>21</v>
      </c>
      <c r="C45" s="125">
        <v>7300000</v>
      </c>
      <c r="D45" s="126">
        <v>0</v>
      </c>
      <c r="E45" s="127">
        <v>7300000</v>
      </c>
      <c r="F45" s="127">
        <v>0</v>
      </c>
      <c r="G45" s="103"/>
    </row>
    <row r="46" spans="1:7" s="133" customFormat="1" ht="26.25" hidden="1" customHeight="1" x14ac:dyDescent="0.3">
      <c r="A46" s="115">
        <v>20000000</v>
      </c>
      <c r="B46" s="163" t="s">
        <v>4</v>
      </c>
      <c r="C46" s="82">
        <v>279108000</v>
      </c>
      <c r="D46" s="82">
        <v>39466680</v>
      </c>
      <c r="E46" s="82">
        <v>239641320</v>
      </c>
      <c r="F46" s="82">
        <v>0</v>
      </c>
      <c r="G46" s="107"/>
    </row>
    <row r="47" spans="1:7" s="133" customFormat="1" ht="27.75" hidden="1" customHeight="1" x14ac:dyDescent="0.3">
      <c r="A47" s="115" t="s">
        <v>103</v>
      </c>
      <c r="B47" s="118" t="s">
        <v>104</v>
      </c>
      <c r="C47" s="119">
        <v>1581600</v>
      </c>
      <c r="D47" s="119">
        <v>1581600</v>
      </c>
      <c r="E47" s="119">
        <v>0</v>
      </c>
      <c r="F47" s="119">
        <v>0</v>
      </c>
      <c r="G47" s="107"/>
    </row>
    <row r="48" spans="1:7" s="133" customFormat="1" ht="66.75" hidden="1" customHeight="1" x14ac:dyDescent="0.3">
      <c r="A48" s="120" t="s">
        <v>10</v>
      </c>
      <c r="B48" s="121" t="s">
        <v>105</v>
      </c>
      <c r="C48" s="134">
        <v>1400000</v>
      </c>
      <c r="D48" s="134">
        <v>1400000</v>
      </c>
      <c r="E48" s="134">
        <v>0</v>
      </c>
      <c r="F48" s="134">
        <v>0</v>
      </c>
      <c r="G48" s="107"/>
    </row>
    <row r="49" spans="1:7" s="133" customFormat="1" ht="41.25" hidden="1" customHeight="1" x14ac:dyDescent="0.3">
      <c r="A49" s="124">
        <v>21010300</v>
      </c>
      <c r="B49" s="97" t="s">
        <v>44</v>
      </c>
      <c r="C49" s="125">
        <v>1400000</v>
      </c>
      <c r="D49" s="126">
        <v>1400000</v>
      </c>
      <c r="E49" s="125">
        <v>0</v>
      </c>
      <c r="F49" s="127">
        <v>0</v>
      </c>
      <c r="G49" s="107"/>
    </row>
    <row r="50" spans="1:7" s="133" customFormat="1" ht="26.25" hidden="1" customHeight="1" x14ac:dyDescent="0.3">
      <c r="A50" s="124">
        <v>21050000</v>
      </c>
      <c r="B50" s="97" t="s">
        <v>48</v>
      </c>
      <c r="C50" s="125">
        <v>0</v>
      </c>
      <c r="D50" s="126">
        <v>0</v>
      </c>
      <c r="E50" s="83">
        <v>0</v>
      </c>
      <c r="F50" s="123">
        <v>0</v>
      </c>
      <c r="G50" s="107"/>
    </row>
    <row r="51" spans="1:7" s="133" customFormat="1" ht="26.25" hidden="1" customHeight="1" x14ac:dyDescent="0.3">
      <c r="A51" s="124">
        <v>21080000</v>
      </c>
      <c r="B51" s="97" t="s">
        <v>13</v>
      </c>
      <c r="C51" s="125">
        <v>181600</v>
      </c>
      <c r="D51" s="126">
        <v>181600</v>
      </c>
      <c r="E51" s="126">
        <v>0</v>
      </c>
      <c r="F51" s="123">
        <v>0</v>
      </c>
      <c r="G51" s="107"/>
    </row>
    <row r="52" spans="1:7" s="133" customFormat="1" ht="24.75" hidden="1" customHeight="1" x14ac:dyDescent="0.3">
      <c r="A52" s="124">
        <v>21080500</v>
      </c>
      <c r="B52" s="97" t="s">
        <v>2</v>
      </c>
      <c r="C52" s="125">
        <v>171600</v>
      </c>
      <c r="D52" s="126">
        <v>171600</v>
      </c>
      <c r="E52" s="125">
        <v>0</v>
      </c>
      <c r="F52" s="127">
        <v>0</v>
      </c>
      <c r="G52" s="107"/>
    </row>
    <row r="53" spans="1:7" s="133" customFormat="1" ht="48.75" hidden="1" customHeight="1" x14ac:dyDescent="0.3">
      <c r="A53" s="124">
        <v>21082400</v>
      </c>
      <c r="B53" s="97" t="s">
        <v>159</v>
      </c>
      <c r="C53" s="125">
        <v>10000</v>
      </c>
      <c r="D53" s="125">
        <v>10000</v>
      </c>
      <c r="E53" s="125">
        <v>0</v>
      </c>
      <c r="F53" s="125">
        <v>0</v>
      </c>
      <c r="G53" s="107"/>
    </row>
    <row r="54" spans="1:7" ht="36.75" hidden="1" customHeight="1" x14ac:dyDescent="0.35">
      <c r="A54" s="124">
        <v>21110000</v>
      </c>
      <c r="B54" s="97" t="s">
        <v>23</v>
      </c>
      <c r="C54" s="125">
        <v>0</v>
      </c>
      <c r="D54" s="126">
        <v>0</v>
      </c>
      <c r="E54" s="126">
        <v>0</v>
      </c>
      <c r="F54" s="123">
        <v>0</v>
      </c>
      <c r="G54" s="103"/>
    </row>
    <row r="55" spans="1:7" ht="31.5" hidden="1" customHeight="1" x14ac:dyDescent="0.35">
      <c r="A55" s="115" t="s">
        <v>106</v>
      </c>
      <c r="B55" s="118" t="s">
        <v>25</v>
      </c>
      <c r="C55" s="119">
        <v>36013080</v>
      </c>
      <c r="D55" s="119">
        <v>36013080</v>
      </c>
      <c r="E55" s="119">
        <v>0</v>
      </c>
      <c r="F55" s="119">
        <v>0</v>
      </c>
      <c r="G55" s="103"/>
    </row>
    <row r="56" spans="1:7" ht="24" hidden="1" customHeight="1" x14ac:dyDescent="0.35">
      <c r="A56" s="130">
        <v>22010000</v>
      </c>
      <c r="B56" s="131" t="s">
        <v>33</v>
      </c>
      <c r="C56" s="132">
        <v>34513080</v>
      </c>
      <c r="D56" s="123">
        <v>34513080</v>
      </c>
      <c r="E56" s="123">
        <v>0</v>
      </c>
      <c r="F56" s="123">
        <v>0</v>
      </c>
      <c r="G56" s="103"/>
    </row>
    <row r="57" spans="1:7" ht="47.25" hidden="1" customHeight="1" x14ac:dyDescent="0.35">
      <c r="A57" s="124">
        <v>22010200</v>
      </c>
      <c r="B57" s="97" t="s">
        <v>166</v>
      </c>
      <c r="C57" s="125">
        <v>1400</v>
      </c>
      <c r="D57" s="126">
        <v>1400</v>
      </c>
      <c r="E57" s="126">
        <v>0</v>
      </c>
      <c r="F57" s="127">
        <v>0</v>
      </c>
      <c r="G57" s="103"/>
    </row>
    <row r="58" spans="1:7" ht="47.25" hidden="1" customHeight="1" x14ac:dyDescent="0.35">
      <c r="A58" s="124">
        <v>22010500</v>
      </c>
      <c r="B58" s="97" t="s">
        <v>167</v>
      </c>
      <c r="C58" s="125">
        <v>10100</v>
      </c>
      <c r="D58" s="126">
        <v>10100</v>
      </c>
      <c r="E58" s="126">
        <v>0</v>
      </c>
      <c r="F58" s="127">
        <v>0</v>
      </c>
      <c r="G58" s="103"/>
    </row>
    <row r="59" spans="1:7" ht="35.25" hidden="1" customHeight="1" x14ac:dyDescent="0.35">
      <c r="A59" s="124">
        <v>22010600</v>
      </c>
      <c r="B59" s="97" t="s">
        <v>122</v>
      </c>
      <c r="C59" s="125">
        <v>500000</v>
      </c>
      <c r="D59" s="126">
        <v>500000</v>
      </c>
      <c r="E59" s="126">
        <v>0</v>
      </c>
      <c r="F59" s="127">
        <v>0</v>
      </c>
      <c r="G59" s="103"/>
    </row>
    <row r="60" spans="1:7" ht="32.25" hidden="1" customHeight="1" x14ac:dyDescent="0.35">
      <c r="A60" s="124">
        <v>22011000</v>
      </c>
      <c r="B60" s="97" t="s">
        <v>125</v>
      </c>
      <c r="C60" s="125">
        <v>7030800</v>
      </c>
      <c r="D60" s="126">
        <v>7030800</v>
      </c>
      <c r="E60" s="126">
        <v>0</v>
      </c>
      <c r="F60" s="127">
        <v>0</v>
      </c>
      <c r="G60" s="103"/>
    </row>
    <row r="61" spans="1:7" ht="34.5" hidden="1" customHeight="1" x14ac:dyDescent="0.35">
      <c r="A61" s="124">
        <v>22011100</v>
      </c>
      <c r="B61" s="97" t="s">
        <v>126</v>
      </c>
      <c r="C61" s="125">
        <v>22500000</v>
      </c>
      <c r="D61" s="126">
        <v>22500000</v>
      </c>
      <c r="E61" s="126">
        <v>0</v>
      </c>
      <c r="F61" s="127">
        <v>0</v>
      </c>
      <c r="G61" s="103"/>
    </row>
    <row r="62" spans="1:7" ht="31.5" hidden="1" customHeight="1" x14ac:dyDescent="0.35">
      <c r="A62" s="124">
        <v>22011800</v>
      </c>
      <c r="B62" s="97" t="s">
        <v>24</v>
      </c>
      <c r="C62" s="125">
        <v>1480000</v>
      </c>
      <c r="D62" s="126">
        <v>1480000</v>
      </c>
      <c r="E62" s="126">
        <v>0</v>
      </c>
      <c r="F62" s="127">
        <v>0</v>
      </c>
      <c r="G62" s="103"/>
    </row>
    <row r="63" spans="1:7" ht="26.25" hidden="1" customHeight="1" x14ac:dyDescent="0.35">
      <c r="A63" s="124">
        <v>22013100</v>
      </c>
      <c r="B63" s="97" t="s">
        <v>93</v>
      </c>
      <c r="C63" s="125">
        <v>780</v>
      </c>
      <c r="D63" s="126">
        <v>780</v>
      </c>
      <c r="E63" s="126">
        <v>0</v>
      </c>
      <c r="F63" s="127">
        <v>0</v>
      </c>
      <c r="G63" s="103"/>
    </row>
    <row r="64" spans="1:7" ht="25.5" hidden="1" customHeight="1" x14ac:dyDescent="0.35">
      <c r="A64" s="124">
        <v>22013200</v>
      </c>
      <c r="B64" s="97" t="s">
        <v>94</v>
      </c>
      <c r="C64" s="125">
        <v>800000</v>
      </c>
      <c r="D64" s="126">
        <v>800000</v>
      </c>
      <c r="E64" s="126">
        <v>0</v>
      </c>
      <c r="F64" s="127">
        <v>0</v>
      </c>
      <c r="G64" s="103"/>
    </row>
    <row r="65" spans="1:7" ht="24.75" hidden="1" customHeight="1" x14ac:dyDescent="0.35">
      <c r="A65" s="124">
        <v>22013300</v>
      </c>
      <c r="B65" s="97" t="s">
        <v>95</v>
      </c>
      <c r="C65" s="125">
        <v>650000</v>
      </c>
      <c r="D65" s="126">
        <v>650000</v>
      </c>
      <c r="E65" s="126">
        <v>0</v>
      </c>
      <c r="F65" s="127">
        <v>0</v>
      </c>
      <c r="G65" s="103"/>
    </row>
    <row r="66" spans="1:7" ht="24.75" hidden="1" customHeight="1" x14ac:dyDescent="0.35">
      <c r="A66" s="124">
        <v>22013400</v>
      </c>
      <c r="B66" s="97" t="s">
        <v>96</v>
      </c>
      <c r="C66" s="125">
        <v>1540000</v>
      </c>
      <c r="D66" s="126">
        <v>1540000</v>
      </c>
      <c r="E66" s="126">
        <v>0</v>
      </c>
      <c r="F66" s="127">
        <v>0</v>
      </c>
      <c r="G66" s="103"/>
    </row>
    <row r="67" spans="1:7" ht="34.5" hidden="1" customHeight="1" x14ac:dyDescent="0.35">
      <c r="A67" s="130" t="s">
        <v>107</v>
      </c>
      <c r="B67" s="131" t="s">
        <v>14</v>
      </c>
      <c r="C67" s="132">
        <v>1500000</v>
      </c>
      <c r="D67" s="123">
        <v>1500000</v>
      </c>
      <c r="E67" s="123">
        <v>0</v>
      </c>
      <c r="F67" s="123">
        <v>0</v>
      </c>
      <c r="G67" s="103"/>
    </row>
    <row r="68" spans="1:7" ht="33" hidden="1" customHeight="1" x14ac:dyDescent="0.35">
      <c r="A68" s="124">
        <v>22080400</v>
      </c>
      <c r="B68" s="97" t="s">
        <v>127</v>
      </c>
      <c r="C68" s="125">
        <v>1500000</v>
      </c>
      <c r="D68" s="126">
        <v>1500000</v>
      </c>
      <c r="E68" s="127">
        <v>0</v>
      </c>
      <c r="F68" s="127">
        <v>0</v>
      </c>
      <c r="G68" s="103"/>
    </row>
    <row r="69" spans="1:7" ht="60.75" hidden="1" customHeight="1" x14ac:dyDescent="0.35">
      <c r="A69" s="130">
        <v>22130000</v>
      </c>
      <c r="B69" s="131" t="s">
        <v>46</v>
      </c>
      <c r="C69" s="123">
        <v>0</v>
      </c>
      <c r="D69" s="123">
        <v>0</v>
      </c>
      <c r="E69" s="83">
        <v>0</v>
      </c>
      <c r="F69" s="123">
        <v>0</v>
      </c>
      <c r="G69" s="103"/>
    </row>
    <row r="70" spans="1:7" ht="27" hidden="1" customHeight="1" x14ac:dyDescent="0.35">
      <c r="A70" s="115" t="s">
        <v>108</v>
      </c>
      <c r="B70" s="118" t="s">
        <v>109</v>
      </c>
      <c r="C70" s="119">
        <v>3186000</v>
      </c>
      <c r="D70" s="119">
        <v>1872000</v>
      </c>
      <c r="E70" s="119">
        <v>1314000</v>
      </c>
      <c r="F70" s="119">
        <v>0</v>
      </c>
      <c r="G70" s="103"/>
    </row>
    <row r="71" spans="1:7" ht="24" hidden="1" customHeight="1" x14ac:dyDescent="0.35">
      <c r="A71" s="130">
        <v>24060000</v>
      </c>
      <c r="B71" s="131" t="s">
        <v>111</v>
      </c>
      <c r="C71" s="132">
        <v>3072000</v>
      </c>
      <c r="D71" s="123">
        <v>1872000</v>
      </c>
      <c r="E71" s="123">
        <v>1200000</v>
      </c>
      <c r="F71" s="123">
        <v>0</v>
      </c>
      <c r="G71" s="103"/>
    </row>
    <row r="72" spans="1:7" ht="21.75" hidden="1" customHeight="1" x14ac:dyDescent="0.35">
      <c r="A72" s="124">
        <v>24060300</v>
      </c>
      <c r="B72" s="97" t="s">
        <v>2</v>
      </c>
      <c r="C72" s="125">
        <v>1872000</v>
      </c>
      <c r="D72" s="126">
        <v>1872000</v>
      </c>
      <c r="E72" s="126">
        <v>0</v>
      </c>
      <c r="F72" s="127">
        <v>0</v>
      </c>
      <c r="G72" s="103"/>
    </row>
    <row r="73" spans="1:7" ht="32.25" hidden="1" customHeight="1" x14ac:dyDescent="0.35">
      <c r="A73" s="124">
        <v>24062100</v>
      </c>
      <c r="B73" s="97" t="s">
        <v>11</v>
      </c>
      <c r="C73" s="125">
        <v>1200000</v>
      </c>
      <c r="D73" s="126">
        <v>0</v>
      </c>
      <c r="E73" s="126">
        <v>1200000</v>
      </c>
      <c r="F73" s="127">
        <v>0</v>
      </c>
      <c r="G73" s="103"/>
    </row>
    <row r="74" spans="1:7" ht="23.25" hidden="1" customHeight="1" x14ac:dyDescent="0.35">
      <c r="A74" s="130" t="s">
        <v>112</v>
      </c>
      <c r="B74" s="131" t="s">
        <v>113</v>
      </c>
      <c r="C74" s="132">
        <v>114000</v>
      </c>
      <c r="D74" s="123">
        <v>0</v>
      </c>
      <c r="E74" s="123">
        <v>114000</v>
      </c>
      <c r="F74" s="123">
        <v>0</v>
      </c>
      <c r="G74" s="103"/>
    </row>
    <row r="75" spans="1:7" ht="47.25" hidden="1" customHeight="1" x14ac:dyDescent="0.35">
      <c r="A75" s="124">
        <v>24110900</v>
      </c>
      <c r="B75" s="97" t="s">
        <v>9</v>
      </c>
      <c r="C75" s="125">
        <v>114000</v>
      </c>
      <c r="D75" s="126">
        <v>0</v>
      </c>
      <c r="E75" s="126">
        <v>114000</v>
      </c>
      <c r="F75" s="127">
        <v>0</v>
      </c>
      <c r="G75" s="103"/>
    </row>
    <row r="76" spans="1:7" ht="21.75" hidden="1" customHeight="1" x14ac:dyDescent="0.35">
      <c r="A76" s="115">
        <v>25000000</v>
      </c>
      <c r="B76" s="118" t="s">
        <v>114</v>
      </c>
      <c r="C76" s="119">
        <v>238327320</v>
      </c>
      <c r="D76" s="119">
        <v>0</v>
      </c>
      <c r="E76" s="119">
        <v>238327320</v>
      </c>
      <c r="F76" s="119">
        <v>0</v>
      </c>
      <c r="G76" s="133"/>
    </row>
    <row r="77" spans="1:7" ht="33" hidden="1" customHeight="1" x14ac:dyDescent="0.35">
      <c r="A77" s="130">
        <v>25010000</v>
      </c>
      <c r="B77" s="131" t="s">
        <v>47</v>
      </c>
      <c r="C77" s="132">
        <v>183256600</v>
      </c>
      <c r="D77" s="123">
        <v>0</v>
      </c>
      <c r="E77" s="123">
        <v>183256600</v>
      </c>
      <c r="F77" s="123">
        <v>0</v>
      </c>
      <c r="G77" s="133"/>
    </row>
    <row r="78" spans="1:7" ht="27" hidden="1" customHeight="1" x14ac:dyDescent="0.35">
      <c r="A78" s="124">
        <v>25010100</v>
      </c>
      <c r="B78" s="97" t="s">
        <v>26</v>
      </c>
      <c r="C78" s="125">
        <v>62013050</v>
      </c>
      <c r="D78" s="126">
        <v>0</v>
      </c>
      <c r="E78" s="126">
        <v>62013050</v>
      </c>
      <c r="F78" s="127">
        <v>0</v>
      </c>
      <c r="G78" s="133"/>
    </row>
    <row r="79" spans="1:7" ht="25.5" hidden="1" customHeight="1" x14ac:dyDescent="0.35">
      <c r="A79" s="124">
        <v>25010200</v>
      </c>
      <c r="B79" s="97" t="s">
        <v>27</v>
      </c>
      <c r="C79" s="125">
        <v>120510400</v>
      </c>
      <c r="D79" s="126">
        <v>0</v>
      </c>
      <c r="E79" s="126">
        <v>120510400</v>
      </c>
      <c r="F79" s="127">
        <v>0</v>
      </c>
      <c r="G79" s="133"/>
    </row>
    <row r="80" spans="1:7" ht="33" hidden="1" customHeight="1" x14ac:dyDescent="0.35">
      <c r="A80" s="124">
        <v>25010300</v>
      </c>
      <c r="B80" s="97" t="s">
        <v>97</v>
      </c>
      <c r="C80" s="125">
        <v>569200</v>
      </c>
      <c r="D80" s="126">
        <v>0</v>
      </c>
      <c r="E80" s="126">
        <v>569200</v>
      </c>
      <c r="F80" s="127">
        <v>0</v>
      </c>
      <c r="G80" s="133"/>
    </row>
    <row r="81" spans="1:7" ht="35.25" hidden="1" customHeight="1" x14ac:dyDescent="0.35">
      <c r="A81" s="124">
        <v>25010400</v>
      </c>
      <c r="B81" s="97" t="s">
        <v>28</v>
      </c>
      <c r="C81" s="125">
        <v>163950</v>
      </c>
      <c r="D81" s="126">
        <v>0</v>
      </c>
      <c r="E81" s="126">
        <v>163950</v>
      </c>
      <c r="F81" s="127">
        <v>0</v>
      </c>
      <c r="G81" s="133"/>
    </row>
    <row r="82" spans="1:7" ht="19.5" hidden="1" customHeight="1" x14ac:dyDescent="0.35">
      <c r="A82" s="130">
        <v>25020000</v>
      </c>
      <c r="B82" s="131" t="s">
        <v>15</v>
      </c>
      <c r="C82" s="132">
        <v>55070720</v>
      </c>
      <c r="D82" s="123">
        <v>0</v>
      </c>
      <c r="E82" s="123">
        <v>55070720</v>
      </c>
      <c r="F82" s="123">
        <v>0</v>
      </c>
      <c r="G82" s="133"/>
    </row>
    <row r="83" spans="1:7" ht="66" hidden="1" customHeight="1" x14ac:dyDescent="0.35">
      <c r="A83" s="124">
        <v>25020200</v>
      </c>
      <c r="B83" s="97" t="s">
        <v>98</v>
      </c>
      <c r="C83" s="125">
        <v>55070720</v>
      </c>
      <c r="D83" s="126">
        <v>0</v>
      </c>
      <c r="E83" s="126">
        <v>55070720</v>
      </c>
      <c r="F83" s="127">
        <v>0</v>
      </c>
      <c r="G83" s="133"/>
    </row>
    <row r="84" spans="1:7" ht="18" hidden="1" x14ac:dyDescent="0.35">
      <c r="A84" s="115">
        <v>30000000</v>
      </c>
      <c r="B84" s="163" t="s">
        <v>5</v>
      </c>
      <c r="C84" s="82">
        <v>0</v>
      </c>
      <c r="D84" s="82">
        <v>0</v>
      </c>
      <c r="E84" s="82">
        <v>0</v>
      </c>
      <c r="F84" s="82">
        <v>0</v>
      </c>
      <c r="G84" s="133"/>
    </row>
    <row r="85" spans="1:7" ht="17.5" hidden="1" x14ac:dyDescent="0.35">
      <c r="A85" s="115" t="s">
        <v>128</v>
      </c>
      <c r="B85" s="118" t="s">
        <v>129</v>
      </c>
      <c r="C85" s="82">
        <v>0</v>
      </c>
      <c r="D85" s="82">
        <v>0</v>
      </c>
      <c r="E85" s="82">
        <v>0</v>
      </c>
      <c r="F85" s="82">
        <v>0</v>
      </c>
      <c r="G85" s="133"/>
    </row>
    <row r="86" spans="1:7" ht="31.5" hidden="1" customHeight="1" x14ac:dyDescent="0.35">
      <c r="A86" s="133">
        <v>31030000</v>
      </c>
      <c r="B86" s="133" t="s">
        <v>43</v>
      </c>
      <c r="C86" s="133">
        <v>0</v>
      </c>
      <c r="D86" s="133">
        <v>0</v>
      </c>
      <c r="E86" s="133">
        <v>0</v>
      </c>
      <c r="F86" s="133">
        <v>0</v>
      </c>
      <c r="G86" s="133"/>
    </row>
    <row r="87" spans="1:7" s="133" customFormat="1" ht="21" hidden="1" customHeight="1" x14ac:dyDescent="0.3">
      <c r="B87" s="163" t="s">
        <v>84</v>
      </c>
      <c r="C87" s="82">
        <v>2450450700</v>
      </c>
      <c r="D87" s="82">
        <v>2161809380</v>
      </c>
      <c r="E87" s="82">
        <v>288641320</v>
      </c>
      <c r="F87" s="82">
        <v>0</v>
      </c>
      <c r="G87" s="107"/>
    </row>
    <row r="88" spans="1:7" s="133" customFormat="1" ht="21" customHeight="1" x14ac:dyDescent="0.25">
      <c r="A88" s="88">
        <v>40000000</v>
      </c>
      <c r="B88" s="163" t="s">
        <v>49</v>
      </c>
      <c r="C88" s="82">
        <v>857156847</v>
      </c>
      <c r="D88" s="82">
        <v>772382047</v>
      </c>
      <c r="E88" s="82">
        <v>84774800</v>
      </c>
      <c r="F88" s="82">
        <v>65000000</v>
      </c>
    </row>
    <row r="89" spans="1:7" s="133" customFormat="1" ht="21" customHeight="1" x14ac:dyDescent="0.3">
      <c r="A89" s="88">
        <v>41000000</v>
      </c>
      <c r="B89" s="155" t="s">
        <v>50</v>
      </c>
      <c r="C89" s="82">
        <v>857156847</v>
      </c>
      <c r="D89" s="82">
        <v>772382047</v>
      </c>
      <c r="E89" s="82">
        <v>84774800</v>
      </c>
      <c r="F89" s="82">
        <v>65000000</v>
      </c>
      <c r="G89" s="107"/>
    </row>
    <row r="90" spans="1:7" s="133" customFormat="1" ht="21" customHeight="1" x14ac:dyDescent="0.25">
      <c r="A90" s="88">
        <v>41020000</v>
      </c>
      <c r="B90" s="81" t="s">
        <v>88</v>
      </c>
      <c r="C90" s="82">
        <v>201351047</v>
      </c>
      <c r="D90" s="83">
        <v>201351047</v>
      </c>
      <c r="E90" s="83">
        <v>0</v>
      </c>
      <c r="F90" s="83">
        <v>0</v>
      </c>
    </row>
    <row r="91" spans="1:7" s="133" customFormat="1" ht="17.25" hidden="1" customHeight="1" x14ac:dyDescent="0.3">
      <c r="A91" s="98">
        <v>41020100</v>
      </c>
      <c r="B91" s="80" t="s">
        <v>51</v>
      </c>
      <c r="C91" s="135">
        <v>63366000</v>
      </c>
      <c r="D91" s="136">
        <v>63366000</v>
      </c>
      <c r="E91" s="136">
        <v>0</v>
      </c>
      <c r="F91" s="136">
        <v>0</v>
      </c>
      <c r="G91" s="107"/>
    </row>
    <row r="92" spans="1:7" s="133" customFormat="1" ht="81.75" customHeight="1" x14ac:dyDescent="0.3">
      <c r="A92" s="84">
        <v>41021300</v>
      </c>
      <c r="B92" s="80" t="s">
        <v>161</v>
      </c>
      <c r="C92" s="135">
        <v>10525847</v>
      </c>
      <c r="D92" s="136">
        <v>10525847</v>
      </c>
      <c r="E92" s="136">
        <v>0</v>
      </c>
      <c r="F92" s="136">
        <v>0</v>
      </c>
      <c r="G92" s="107"/>
    </row>
    <row r="93" spans="1:7" s="133" customFormat="1" ht="31" hidden="1" x14ac:dyDescent="0.3">
      <c r="A93" s="98">
        <v>41020200</v>
      </c>
      <c r="B93" s="80" t="s">
        <v>74</v>
      </c>
      <c r="C93" s="135">
        <v>127459200</v>
      </c>
      <c r="D93" s="136">
        <v>127459200</v>
      </c>
      <c r="E93" s="136">
        <v>0</v>
      </c>
      <c r="F93" s="136">
        <v>0</v>
      </c>
      <c r="G93" s="107"/>
    </row>
    <row r="94" spans="1:7" s="133" customFormat="1" ht="83.25" hidden="1" customHeight="1" x14ac:dyDescent="0.3">
      <c r="A94" s="84">
        <v>41021400</v>
      </c>
      <c r="B94" s="80" t="s">
        <v>149</v>
      </c>
      <c r="C94" s="100">
        <v>0</v>
      </c>
      <c r="D94" s="100">
        <v>0</v>
      </c>
      <c r="E94" s="100">
        <v>0</v>
      </c>
      <c r="F94" s="82">
        <v>0</v>
      </c>
      <c r="G94" s="107"/>
    </row>
    <row r="95" spans="1:7" s="133" customFormat="1" ht="17.5" hidden="1" x14ac:dyDescent="0.3">
      <c r="A95" s="88">
        <v>41030000</v>
      </c>
      <c r="B95" s="81" t="s">
        <v>89</v>
      </c>
      <c r="C95" s="82">
        <v>531505800</v>
      </c>
      <c r="D95" s="83">
        <v>511731000</v>
      </c>
      <c r="E95" s="83">
        <v>19774800</v>
      </c>
      <c r="F95" s="83">
        <v>0</v>
      </c>
      <c r="G95" s="107"/>
    </row>
    <row r="96" spans="1:7" s="133" customFormat="1" ht="132" hidden="1" customHeight="1" x14ac:dyDescent="0.3">
      <c r="A96" s="98">
        <v>41030600</v>
      </c>
      <c r="B96" s="80" t="s">
        <v>77</v>
      </c>
      <c r="C96" s="80">
        <v>0</v>
      </c>
      <c r="D96" s="80">
        <v>0</v>
      </c>
      <c r="E96" s="80">
        <v>0</v>
      </c>
      <c r="F96" s="82">
        <v>0</v>
      </c>
      <c r="G96" s="107"/>
    </row>
    <row r="97" spans="1:7" s="133" customFormat="1" ht="144.75" hidden="1" customHeight="1" x14ac:dyDescent="0.3">
      <c r="A97" s="98">
        <v>41030800</v>
      </c>
      <c r="B97" s="80" t="s">
        <v>80</v>
      </c>
      <c r="C97" s="80">
        <v>0</v>
      </c>
      <c r="D97" s="80">
        <v>0</v>
      </c>
      <c r="E97" s="80">
        <v>0</v>
      </c>
      <c r="F97" s="82">
        <v>0</v>
      </c>
      <c r="G97" s="107"/>
    </row>
    <row r="98" spans="1:7" s="133" customFormat="1" ht="72" hidden="1" customHeight="1" x14ac:dyDescent="0.3">
      <c r="A98" s="98">
        <v>41030900</v>
      </c>
      <c r="B98" s="80" t="s">
        <v>56</v>
      </c>
      <c r="C98" s="80">
        <v>0</v>
      </c>
      <c r="D98" s="80">
        <v>0</v>
      </c>
      <c r="E98" s="80">
        <v>0</v>
      </c>
      <c r="F98" s="80">
        <v>0</v>
      </c>
      <c r="G98" s="107"/>
    </row>
    <row r="99" spans="1:7" s="133" customFormat="1" hidden="1" x14ac:dyDescent="0.25">
      <c r="A99" s="98">
        <v>41031900</v>
      </c>
      <c r="B99" s="80" t="s">
        <v>152</v>
      </c>
      <c r="C99" s="138">
        <v>0</v>
      </c>
      <c r="D99" s="138">
        <v>0</v>
      </c>
      <c r="E99" s="138">
        <v>0</v>
      </c>
      <c r="F99" s="138">
        <v>0</v>
      </c>
      <c r="G99" s="138"/>
    </row>
    <row r="100" spans="1:7" s="133" customFormat="1" ht="65.25" hidden="1" customHeight="1" x14ac:dyDescent="0.3">
      <c r="A100" s="98">
        <v>41034800</v>
      </c>
      <c r="B100" s="80" t="s">
        <v>157</v>
      </c>
      <c r="C100" s="99">
        <v>0</v>
      </c>
      <c r="D100" s="100">
        <v>0</v>
      </c>
      <c r="E100" s="100">
        <v>0</v>
      </c>
      <c r="F100" s="100">
        <v>0</v>
      </c>
      <c r="G100" s="107"/>
    </row>
    <row r="101" spans="1:7" s="133" customFormat="1" ht="33.75" hidden="1" customHeight="1" x14ac:dyDescent="0.3">
      <c r="A101" s="98">
        <v>41033000</v>
      </c>
      <c r="B101" s="80" t="s">
        <v>99</v>
      </c>
      <c r="C101" s="135">
        <v>79922400</v>
      </c>
      <c r="D101" s="136">
        <v>79922400</v>
      </c>
      <c r="E101" s="136">
        <v>0</v>
      </c>
      <c r="F101" s="136">
        <v>0</v>
      </c>
      <c r="G101" s="107"/>
    </row>
    <row r="102" spans="1:7" s="133" customFormat="1" ht="54.75" hidden="1" customHeight="1" x14ac:dyDescent="0.3">
      <c r="A102" s="98">
        <v>41031200</v>
      </c>
      <c r="B102" s="80" t="s">
        <v>146</v>
      </c>
      <c r="C102" s="135">
        <v>0</v>
      </c>
      <c r="D102" s="136">
        <v>0</v>
      </c>
      <c r="E102" s="136">
        <v>0</v>
      </c>
      <c r="F102" s="136">
        <v>0</v>
      </c>
      <c r="G102" s="107"/>
    </row>
    <row r="103" spans="1:7" s="133" customFormat="1" ht="41.25" hidden="1" customHeight="1" x14ac:dyDescent="0.3">
      <c r="A103" s="98">
        <v>41032800</v>
      </c>
      <c r="B103" s="80" t="s">
        <v>153</v>
      </c>
      <c r="C103" s="135">
        <v>0</v>
      </c>
      <c r="D103" s="136">
        <v>0</v>
      </c>
      <c r="E103" s="136">
        <v>0</v>
      </c>
      <c r="F103" s="136">
        <v>0</v>
      </c>
      <c r="G103" s="107"/>
    </row>
    <row r="104" spans="1:7" s="133" customFormat="1" ht="18" hidden="1" x14ac:dyDescent="0.3">
      <c r="A104" s="139">
        <v>41033900</v>
      </c>
      <c r="B104" s="121" t="s">
        <v>53</v>
      </c>
      <c r="C104" s="99">
        <v>429293200</v>
      </c>
      <c r="D104" s="100">
        <v>429293200</v>
      </c>
      <c r="E104" s="100">
        <v>0</v>
      </c>
      <c r="F104" s="128">
        <v>0</v>
      </c>
      <c r="G104" s="107"/>
    </row>
    <row r="105" spans="1:7" s="133" customFormat="1" ht="18" hidden="1" x14ac:dyDescent="0.3">
      <c r="A105" s="98">
        <v>41034200</v>
      </c>
      <c r="B105" s="80" t="s">
        <v>54</v>
      </c>
      <c r="C105" s="135">
        <v>0</v>
      </c>
      <c r="D105" s="136">
        <v>0</v>
      </c>
      <c r="E105" s="136">
        <v>0</v>
      </c>
      <c r="F105" s="136">
        <v>0</v>
      </c>
      <c r="G105" s="107"/>
    </row>
    <row r="106" spans="1:7" s="133" customFormat="1" ht="97.5" hidden="1" customHeight="1" x14ac:dyDescent="0.3">
      <c r="A106" s="98">
        <v>41034400</v>
      </c>
      <c r="B106" s="80" t="s">
        <v>130</v>
      </c>
      <c r="C106" s="135">
        <v>0</v>
      </c>
      <c r="D106" s="136">
        <v>0</v>
      </c>
      <c r="E106" s="136">
        <v>0</v>
      </c>
      <c r="F106" s="136">
        <v>0</v>
      </c>
      <c r="G106" s="107"/>
    </row>
    <row r="107" spans="1:7" s="133" customFormat="1" ht="49.5" hidden="1" customHeight="1" x14ac:dyDescent="0.3">
      <c r="A107" s="98">
        <v>41034900</v>
      </c>
      <c r="B107" s="80" t="s">
        <v>55</v>
      </c>
      <c r="C107" s="135">
        <v>19774800</v>
      </c>
      <c r="D107" s="136">
        <v>0</v>
      </c>
      <c r="E107" s="136">
        <v>19774800</v>
      </c>
      <c r="F107" s="136">
        <v>0</v>
      </c>
      <c r="G107" s="107"/>
    </row>
    <row r="108" spans="1:7" s="133" customFormat="1" ht="109.5" hidden="1" customHeight="1" x14ac:dyDescent="0.3">
      <c r="A108" s="80">
        <v>41035800</v>
      </c>
      <c r="B108" s="80" t="s">
        <v>81</v>
      </c>
      <c r="C108" s="80">
        <v>0</v>
      </c>
      <c r="D108" s="80">
        <v>0</v>
      </c>
      <c r="E108" s="80">
        <v>0</v>
      </c>
      <c r="F108" s="80">
        <v>0</v>
      </c>
      <c r="G108" s="107"/>
    </row>
    <row r="109" spans="1:7" s="133" customFormat="1" ht="45.75" hidden="1" customHeight="1" x14ac:dyDescent="0.3">
      <c r="A109" s="139">
        <v>41035400</v>
      </c>
      <c r="B109" s="121" t="s">
        <v>68</v>
      </c>
      <c r="C109" s="82">
        <v>0</v>
      </c>
      <c r="D109" s="100">
        <v>0</v>
      </c>
      <c r="E109" s="100">
        <v>0</v>
      </c>
      <c r="F109" s="82">
        <v>0</v>
      </c>
      <c r="G109" s="107"/>
    </row>
    <row r="110" spans="1:7" s="133" customFormat="1" ht="60.75" hidden="1" customHeight="1" x14ac:dyDescent="0.3">
      <c r="A110" s="80">
        <v>41035600</v>
      </c>
      <c r="B110" s="80" t="s">
        <v>131</v>
      </c>
      <c r="C110" s="80">
        <v>0</v>
      </c>
      <c r="D110" s="80">
        <v>0</v>
      </c>
      <c r="E110" s="80">
        <v>0</v>
      </c>
      <c r="F110" s="80">
        <v>0</v>
      </c>
      <c r="G110" s="107"/>
    </row>
    <row r="111" spans="1:7" s="133" customFormat="1" ht="60.75" hidden="1" customHeight="1" x14ac:dyDescent="0.3">
      <c r="A111" s="80">
        <v>41037000</v>
      </c>
      <c r="B111" s="80" t="s">
        <v>123</v>
      </c>
      <c r="C111" s="80">
        <v>0</v>
      </c>
      <c r="D111" s="80">
        <v>0</v>
      </c>
      <c r="E111" s="80">
        <v>0</v>
      </c>
      <c r="F111" s="80">
        <v>0</v>
      </c>
      <c r="G111" s="107"/>
    </row>
    <row r="112" spans="1:7" s="133" customFormat="1" ht="66" hidden="1" customHeight="1" x14ac:dyDescent="0.3">
      <c r="A112" s="80">
        <v>41037300</v>
      </c>
      <c r="B112" s="80" t="s">
        <v>75</v>
      </c>
      <c r="C112" s="80">
        <v>0</v>
      </c>
      <c r="D112" s="80">
        <v>0</v>
      </c>
      <c r="E112" s="80">
        <v>0</v>
      </c>
      <c r="F112" s="80">
        <v>0</v>
      </c>
      <c r="G112" s="107"/>
    </row>
    <row r="113" spans="1:7" s="133" customFormat="1" ht="31" hidden="1" x14ac:dyDescent="0.3">
      <c r="A113" s="80">
        <v>41032900</v>
      </c>
      <c r="B113" s="80" t="s">
        <v>150</v>
      </c>
      <c r="C113" s="135">
        <v>2515400</v>
      </c>
      <c r="D113" s="136">
        <v>2515400</v>
      </c>
      <c r="E113" s="136">
        <v>0</v>
      </c>
      <c r="F113" s="136">
        <v>0</v>
      </c>
      <c r="G113" s="107"/>
    </row>
    <row r="114" spans="1:7" hidden="1" x14ac:dyDescent="0.35">
      <c r="A114" s="80"/>
      <c r="B114" s="80"/>
      <c r="C114" s="80">
        <v>0</v>
      </c>
      <c r="D114" s="80">
        <v>0</v>
      </c>
      <c r="E114" s="80">
        <v>0</v>
      </c>
      <c r="F114" s="80">
        <v>0</v>
      </c>
    </row>
    <row r="115" spans="1:7" s="133" customFormat="1" ht="46.5" hidden="1" x14ac:dyDescent="0.3">
      <c r="A115" s="80">
        <v>41030000</v>
      </c>
      <c r="B115" s="80" t="s">
        <v>57</v>
      </c>
      <c r="C115" s="80">
        <v>0</v>
      </c>
      <c r="D115" s="80">
        <v>0</v>
      </c>
      <c r="E115" s="80">
        <v>0</v>
      </c>
      <c r="F115" s="80">
        <v>0</v>
      </c>
      <c r="G115" s="107"/>
    </row>
    <row r="116" spans="1:7" s="133" customFormat="1" ht="124" hidden="1" x14ac:dyDescent="0.3">
      <c r="A116" s="98">
        <v>41036400</v>
      </c>
      <c r="B116" s="80" t="s">
        <v>156</v>
      </c>
      <c r="C116" s="138">
        <v>0</v>
      </c>
      <c r="D116" s="138">
        <v>0</v>
      </c>
      <c r="E116" s="138">
        <v>0</v>
      </c>
      <c r="F116" s="138">
        <v>0</v>
      </c>
      <c r="G116" s="107"/>
    </row>
    <row r="117" spans="1:7" s="133" customFormat="1" ht="201" hidden="1" customHeight="1" x14ac:dyDescent="0.3">
      <c r="A117" s="98">
        <v>41030500</v>
      </c>
      <c r="B117" s="80" t="s">
        <v>155</v>
      </c>
      <c r="C117" s="138">
        <v>0</v>
      </c>
      <c r="D117" s="138">
        <v>0</v>
      </c>
      <c r="E117" s="138">
        <v>0</v>
      </c>
      <c r="F117" s="138">
        <v>0</v>
      </c>
      <c r="G117" s="107"/>
    </row>
    <row r="118" spans="1:7" s="133" customFormat="1" ht="202.5" hidden="1" customHeight="1" x14ac:dyDescent="0.3">
      <c r="A118" s="98">
        <v>41036100</v>
      </c>
      <c r="B118" s="80" t="s">
        <v>154</v>
      </c>
      <c r="C118" s="82">
        <v>0</v>
      </c>
      <c r="D118" s="100">
        <v>0</v>
      </c>
      <c r="E118" s="82">
        <v>0</v>
      </c>
      <c r="F118" s="100">
        <v>0</v>
      </c>
      <c r="G118" s="107"/>
    </row>
    <row r="119" spans="1:7" s="133" customFormat="1" ht="31" hidden="1" x14ac:dyDescent="0.3">
      <c r="A119" s="80">
        <v>41034400</v>
      </c>
      <c r="B119" s="80" t="s">
        <v>62</v>
      </c>
      <c r="C119" s="80">
        <v>0</v>
      </c>
      <c r="D119" s="80">
        <v>0</v>
      </c>
      <c r="E119" s="80">
        <v>0</v>
      </c>
      <c r="F119" s="80">
        <v>0</v>
      </c>
      <c r="G119" s="107"/>
    </row>
    <row r="120" spans="1:7" s="133" customFormat="1" ht="31" hidden="1" x14ac:dyDescent="0.3">
      <c r="A120" s="80">
        <v>41034800</v>
      </c>
      <c r="B120" s="80" t="s">
        <v>63</v>
      </c>
      <c r="C120" s="80">
        <v>0</v>
      </c>
      <c r="D120" s="80">
        <v>0</v>
      </c>
      <c r="E120" s="80">
        <v>0</v>
      </c>
      <c r="F120" s="80">
        <v>0</v>
      </c>
      <c r="G120" s="107"/>
    </row>
    <row r="121" spans="1:7" s="133" customFormat="1" ht="31" hidden="1" x14ac:dyDescent="0.3">
      <c r="A121" s="80" t="s">
        <v>64</v>
      </c>
      <c r="B121" s="80" t="s">
        <v>65</v>
      </c>
      <c r="C121" s="80">
        <v>0</v>
      </c>
      <c r="D121" s="80">
        <v>0</v>
      </c>
      <c r="E121" s="80">
        <v>0</v>
      </c>
      <c r="F121" s="80">
        <v>0</v>
      </c>
      <c r="G121" s="107"/>
    </row>
    <row r="122" spans="1:7" hidden="1" x14ac:dyDescent="0.35">
      <c r="A122" s="80"/>
      <c r="B122" s="80"/>
      <c r="C122" s="80">
        <v>0</v>
      </c>
      <c r="D122" s="80">
        <v>0</v>
      </c>
      <c r="E122" s="80">
        <v>0</v>
      </c>
      <c r="F122" s="80">
        <v>0</v>
      </c>
    </row>
    <row r="123" spans="1:7" s="133" customFormat="1" ht="31" hidden="1" x14ac:dyDescent="0.3">
      <c r="A123" s="80">
        <v>41036300</v>
      </c>
      <c r="B123" s="80" t="s">
        <v>66</v>
      </c>
      <c r="C123" s="80">
        <v>0</v>
      </c>
      <c r="D123" s="80">
        <v>0</v>
      </c>
      <c r="E123" s="80">
        <v>0</v>
      </c>
      <c r="F123" s="80">
        <v>0</v>
      </c>
      <c r="G123" s="107"/>
    </row>
    <row r="124" spans="1:7" s="133" customFormat="1" ht="31" hidden="1" x14ac:dyDescent="0.3">
      <c r="A124" s="80">
        <v>41030000</v>
      </c>
      <c r="B124" s="80" t="s">
        <v>67</v>
      </c>
      <c r="C124" s="80">
        <v>0</v>
      </c>
      <c r="D124" s="80">
        <v>0</v>
      </c>
      <c r="E124" s="80">
        <v>0</v>
      </c>
      <c r="F124" s="80">
        <v>0</v>
      </c>
      <c r="G124" s="107"/>
    </row>
    <row r="125" spans="1:7" s="133" customFormat="1" ht="24" hidden="1" customHeight="1" x14ac:dyDescent="0.3">
      <c r="A125" s="137">
        <v>41050000</v>
      </c>
      <c r="B125" s="81" t="s">
        <v>91</v>
      </c>
      <c r="C125" s="82">
        <v>124300000</v>
      </c>
      <c r="D125" s="83">
        <v>59300000</v>
      </c>
      <c r="E125" s="83">
        <v>65000000</v>
      </c>
      <c r="F125" s="83">
        <v>65000000</v>
      </c>
      <c r="G125" s="107"/>
    </row>
    <row r="126" spans="1:7" s="133" customFormat="1" ht="32.25" hidden="1" customHeight="1" x14ac:dyDescent="0.3">
      <c r="A126" s="80">
        <v>41051000</v>
      </c>
      <c r="B126" s="80" t="s">
        <v>115</v>
      </c>
      <c r="C126" s="80">
        <v>0</v>
      </c>
      <c r="D126" s="80">
        <v>0</v>
      </c>
      <c r="E126" s="80">
        <v>0</v>
      </c>
      <c r="F126" s="80">
        <v>0</v>
      </c>
      <c r="G126" s="107"/>
    </row>
    <row r="127" spans="1:7" s="133" customFormat="1" ht="24.75" hidden="1" customHeight="1" x14ac:dyDescent="0.3">
      <c r="A127" s="98">
        <v>41053900</v>
      </c>
      <c r="B127" s="80" t="s">
        <v>92</v>
      </c>
      <c r="C127" s="135">
        <v>124300000</v>
      </c>
      <c r="D127" s="136">
        <v>59300000</v>
      </c>
      <c r="E127" s="136">
        <v>65000000</v>
      </c>
      <c r="F127" s="136">
        <v>65000000</v>
      </c>
      <c r="G127" s="107"/>
    </row>
    <row r="128" spans="1:7" s="133" customFormat="1" ht="31" hidden="1" x14ac:dyDescent="0.3">
      <c r="A128" s="80">
        <v>41033300</v>
      </c>
      <c r="B128" s="80" t="s">
        <v>79</v>
      </c>
      <c r="C128" s="80">
        <v>0</v>
      </c>
      <c r="D128" s="80">
        <v>0</v>
      </c>
      <c r="E128" s="80">
        <v>0</v>
      </c>
      <c r="F128" s="80">
        <v>0</v>
      </c>
      <c r="G128" s="107"/>
    </row>
    <row r="129" spans="1:7" s="133" customFormat="1" ht="46.5" hidden="1" x14ac:dyDescent="0.3">
      <c r="A129" s="98">
        <v>41054100</v>
      </c>
      <c r="B129" s="80" t="s">
        <v>145</v>
      </c>
      <c r="C129" s="138">
        <v>0</v>
      </c>
      <c r="D129" s="138">
        <v>0</v>
      </c>
      <c r="E129" s="138">
        <v>0</v>
      </c>
      <c r="F129" s="138">
        <v>0</v>
      </c>
      <c r="G129" s="107"/>
    </row>
    <row r="130" spans="1:7" s="133" customFormat="1" ht="31" hidden="1" x14ac:dyDescent="0.3">
      <c r="A130" s="80">
        <v>41030000</v>
      </c>
      <c r="B130" s="80" t="s">
        <v>69</v>
      </c>
      <c r="C130" s="80">
        <v>0</v>
      </c>
      <c r="D130" s="80">
        <v>0</v>
      </c>
      <c r="E130" s="80">
        <v>0</v>
      </c>
      <c r="F130" s="80">
        <v>0</v>
      </c>
      <c r="G130" s="107"/>
    </row>
    <row r="131" spans="1:7" s="133" customFormat="1" ht="17.5" hidden="1" x14ac:dyDescent="0.3">
      <c r="A131" s="118" t="s">
        <v>171</v>
      </c>
      <c r="B131" s="118" t="s">
        <v>71</v>
      </c>
      <c r="C131" s="82">
        <v>1613667</v>
      </c>
      <c r="D131" s="82">
        <v>0</v>
      </c>
      <c r="E131" s="82">
        <v>1613667</v>
      </c>
      <c r="F131" s="82">
        <v>0</v>
      </c>
      <c r="G131" s="107"/>
    </row>
    <row r="132" spans="1:7" s="133" customFormat="1" ht="21" hidden="1" customHeight="1" x14ac:dyDescent="0.3">
      <c r="A132" s="80">
        <v>42020000</v>
      </c>
      <c r="B132" s="80" t="s">
        <v>72</v>
      </c>
      <c r="C132" s="80">
        <v>0</v>
      </c>
      <c r="D132" s="80">
        <v>0</v>
      </c>
      <c r="E132" s="80">
        <v>0</v>
      </c>
      <c r="F132" s="80">
        <v>0</v>
      </c>
      <c r="G132" s="107"/>
    </row>
    <row r="133" spans="1:7" s="133" customFormat="1" ht="35.25" customHeight="1" x14ac:dyDescent="0.3">
      <c r="A133" s="80">
        <v>42030300</v>
      </c>
      <c r="B133" s="80" t="s">
        <v>169</v>
      </c>
      <c r="C133" s="135">
        <v>1613667</v>
      </c>
      <c r="D133" s="136">
        <v>0</v>
      </c>
      <c r="E133" s="136">
        <v>1613667</v>
      </c>
      <c r="F133" s="136">
        <v>0</v>
      </c>
      <c r="G133" s="107"/>
    </row>
    <row r="134" spans="1:7" s="133" customFormat="1" ht="21" customHeight="1" x14ac:dyDescent="0.3">
      <c r="A134" s="137"/>
      <c r="B134" s="165" t="s">
        <v>73</v>
      </c>
      <c r="C134" s="82">
        <v>3309221214</v>
      </c>
      <c r="D134" s="82">
        <v>2934191427</v>
      </c>
      <c r="E134" s="82">
        <v>375029787</v>
      </c>
      <c r="F134" s="82">
        <v>65000000</v>
      </c>
      <c r="G134" s="107"/>
    </row>
    <row r="135" spans="1:7" s="133" customFormat="1" ht="15" customHeight="1" x14ac:dyDescent="0.3">
      <c r="G135" s="107"/>
    </row>
    <row r="136" spans="1:7" s="133" customFormat="1" ht="21" customHeight="1" x14ac:dyDescent="0.3">
      <c r="G136" s="107"/>
    </row>
    <row r="137" spans="1:7" s="133" customFormat="1" ht="17.5" hidden="1" x14ac:dyDescent="0.35">
      <c r="A137" s="133" t="s">
        <v>117</v>
      </c>
      <c r="E137" s="167" t="s">
        <v>118</v>
      </c>
      <c r="F137" s="167"/>
      <c r="G137" s="107"/>
    </row>
    <row r="138" spans="1:7" s="133" customFormat="1" ht="21" hidden="1" customHeight="1" x14ac:dyDescent="0.35">
      <c r="A138" s="140" t="s">
        <v>143</v>
      </c>
      <c r="E138" s="167" t="s">
        <v>116</v>
      </c>
      <c r="F138" s="167"/>
      <c r="G138" s="107"/>
    </row>
    <row r="139" spans="1:7" s="133" customFormat="1" ht="21" customHeight="1" x14ac:dyDescent="0.35">
      <c r="A139" s="140" t="s">
        <v>148</v>
      </c>
      <c r="E139" s="167" t="s">
        <v>147</v>
      </c>
      <c r="F139" s="167"/>
      <c r="G139" s="107"/>
    </row>
    <row r="140" spans="1:7" s="133" customFormat="1" ht="21" customHeight="1" x14ac:dyDescent="0.3">
      <c r="G140" s="107"/>
    </row>
    <row r="141" spans="1:7" x14ac:dyDescent="0.35">
      <c r="D141" s="133"/>
    </row>
  </sheetData>
  <mergeCells count="21">
    <mergeCell ref="E139:F139"/>
    <mergeCell ref="D1:F1"/>
    <mergeCell ref="D2:F2"/>
    <mergeCell ref="D3:F3"/>
    <mergeCell ref="H1:I1"/>
    <mergeCell ref="H2:I2"/>
    <mergeCell ref="H3:I3"/>
    <mergeCell ref="E11:E12"/>
    <mergeCell ref="D10:D12"/>
    <mergeCell ref="A5:F5"/>
    <mergeCell ref="A4:F4"/>
    <mergeCell ref="E138:F138"/>
    <mergeCell ref="A10:A12"/>
    <mergeCell ref="E10:F10"/>
    <mergeCell ref="F11:F12"/>
    <mergeCell ref="B10:B12"/>
    <mergeCell ref="C10:C12"/>
    <mergeCell ref="E137:F137"/>
    <mergeCell ref="A8:B8"/>
    <mergeCell ref="A7:B7"/>
    <mergeCell ref="A6:F6"/>
  </mergeCells>
  <phoneticPr fontId="0" type="noConversion"/>
  <printOptions horizontalCentered="1"/>
  <pageMargins left="0.55118110236220474" right="0.35433070866141736" top="0.23622047244094491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3" max="5" man="1"/>
    <brk id="54" max="5" man="1"/>
    <brk id="9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P148"/>
  <sheetViews>
    <sheetView showGridLines="0" view="pageBreakPreview" zoomScaleNormal="65" zoomScaleSheetLayoutView="10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B9" sqref="B9"/>
    </sheetView>
  </sheetViews>
  <sheetFormatPr defaultColWidth="9.1796875" defaultRowHeight="15.5" x14ac:dyDescent="0.35"/>
  <cols>
    <col min="1" max="1" width="13.453125" style="11" customWidth="1"/>
    <col min="2" max="2" width="91.1796875" style="11" customWidth="1"/>
    <col min="3" max="3" width="24" style="11" customWidth="1"/>
    <col min="4" max="4" width="22" style="11" customWidth="1"/>
    <col min="5" max="5" width="22.7265625" style="11" customWidth="1"/>
    <col min="6" max="6" width="18.26953125" style="11" customWidth="1"/>
    <col min="7" max="7" width="14.453125" style="11" bestFit="1" customWidth="1"/>
    <col min="8" max="8" width="18.54296875" style="11" customWidth="1"/>
    <col min="9" max="9" width="21.26953125" style="11" customWidth="1"/>
    <col min="10" max="10" width="9.1796875" style="11"/>
    <col min="11" max="11" width="9.81640625" style="11" bestFit="1" customWidth="1"/>
    <col min="12" max="12" width="9.1796875" style="11"/>
    <col min="13" max="13" width="35" style="11" customWidth="1"/>
    <col min="14" max="16384" width="9.1796875" style="11"/>
  </cols>
  <sheetData>
    <row r="1" spans="1:13" s="3" customFormat="1" ht="18" customHeight="1" x14ac:dyDescent="0.4">
      <c r="A1" s="1"/>
      <c r="B1" s="1"/>
      <c r="C1" s="187" t="s">
        <v>140</v>
      </c>
      <c r="D1" s="187"/>
      <c r="E1" s="187"/>
      <c r="F1" s="187"/>
      <c r="G1" s="2"/>
      <c r="H1" s="2"/>
      <c r="K1" s="188"/>
      <c r="L1" s="188"/>
      <c r="M1" s="188"/>
    </row>
    <row r="2" spans="1:13" s="6" customFormat="1" ht="62.25" customHeight="1" x14ac:dyDescent="0.4">
      <c r="A2" s="4"/>
      <c r="B2" s="4"/>
      <c r="C2" s="189" t="s">
        <v>141</v>
      </c>
      <c r="D2" s="189"/>
      <c r="E2" s="189"/>
      <c r="F2" s="189"/>
      <c r="G2" s="5"/>
      <c r="H2" s="5"/>
      <c r="K2" s="188"/>
      <c r="L2" s="188"/>
      <c r="M2" s="188"/>
    </row>
    <row r="3" spans="1:13" s="6" customFormat="1" ht="17.25" customHeight="1" x14ac:dyDescent="0.4">
      <c r="A3" s="4"/>
      <c r="B3" s="76"/>
      <c r="C3" s="187" t="s">
        <v>144</v>
      </c>
      <c r="D3" s="187"/>
      <c r="E3" s="187"/>
      <c r="F3" s="187"/>
      <c r="G3" s="5"/>
      <c r="H3" s="5"/>
      <c r="K3" s="188"/>
      <c r="L3" s="188"/>
      <c r="M3" s="188"/>
    </row>
    <row r="4" spans="1:13" s="6" customFormat="1" ht="17.25" customHeight="1" x14ac:dyDescent="0.3">
      <c r="A4" s="179" t="s">
        <v>137</v>
      </c>
      <c r="B4" s="179"/>
      <c r="C4" s="179"/>
      <c r="D4" s="179"/>
      <c r="E4" s="179"/>
      <c r="F4" s="179"/>
      <c r="G4" s="5"/>
      <c r="H4" s="5"/>
    </row>
    <row r="5" spans="1:13" s="6" customFormat="1" ht="66" customHeight="1" x14ac:dyDescent="0.3">
      <c r="A5" s="179" t="s">
        <v>138</v>
      </c>
      <c r="B5" s="179"/>
      <c r="C5" s="179"/>
      <c r="D5" s="179"/>
      <c r="E5" s="179"/>
      <c r="F5" s="179"/>
      <c r="G5" s="75"/>
      <c r="H5" s="5"/>
    </row>
    <row r="6" spans="1:13" s="7" customFormat="1" ht="15" customHeight="1" x14ac:dyDescent="0.3">
      <c r="A6" s="179"/>
      <c r="B6" s="179"/>
      <c r="C6" s="179"/>
      <c r="D6" s="179"/>
      <c r="E6" s="179"/>
      <c r="F6" s="179"/>
      <c r="G6" s="5"/>
      <c r="H6" s="5"/>
    </row>
    <row r="7" spans="1:13" s="7" customFormat="1" ht="18" customHeight="1" x14ac:dyDescent="0.3">
      <c r="A7" s="180" t="s">
        <v>83</v>
      </c>
      <c r="B7" s="180"/>
      <c r="C7" s="8"/>
      <c r="D7" s="8"/>
      <c r="E7" s="8"/>
      <c r="F7" s="8"/>
      <c r="G7" s="5"/>
      <c r="H7" s="5"/>
    </row>
    <row r="8" spans="1:13" s="7" customFormat="1" ht="15" customHeight="1" x14ac:dyDescent="0.3">
      <c r="A8" s="182" t="s">
        <v>82</v>
      </c>
      <c r="B8" s="182"/>
      <c r="C8" s="8"/>
      <c r="D8" s="8"/>
      <c r="E8" s="8"/>
      <c r="F8" s="8"/>
      <c r="G8" s="5"/>
      <c r="H8" s="5"/>
    </row>
    <row r="9" spans="1:13" ht="13.5" customHeight="1" x14ac:dyDescent="0.35">
      <c r="A9" s="2"/>
      <c r="B9" s="9"/>
      <c r="C9" s="9"/>
      <c r="D9" s="2"/>
      <c r="E9" s="2"/>
      <c r="F9" s="10" t="s">
        <v>100</v>
      </c>
      <c r="G9" s="2"/>
      <c r="H9" s="2"/>
    </row>
    <row r="10" spans="1:13" ht="20.25" customHeight="1" x14ac:dyDescent="0.35">
      <c r="A10" s="183" t="s">
        <v>7</v>
      </c>
      <c r="B10" s="183" t="s">
        <v>8</v>
      </c>
      <c r="C10" s="185" t="s">
        <v>86</v>
      </c>
      <c r="D10" s="181" t="s">
        <v>0</v>
      </c>
      <c r="E10" s="181" t="s">
        <v>1</v>
      </c>
      <c r="F10" s="181"/>
      <c r="G10" s="2"/>
      <c r="H10" s="2"/>
    </row>
    <row r="11" spans="1:13" ht="20.25" customHeight="1" x14ac:dyDescent="0.35">
      <c r="A11" s="184"/>
      <c r="B11" s="183"/>
      <c r="C11" s="185"/>
      <c r="D11" s="186"/>
      <c r="E11" s="181" t="s">
        <v>87</v>
      </c>
      <c r="F11" s="181" t="s">
        <v>85</v>
      </c>
      <c r="G11" s="2"/>
      <c r="H11" s="2" t="s">
        <v>134</v>
      </c>
      <c r="I11" s="11" t="s">
        <v>135</v>
      </c>
      <c r="J11" s="11" t="s">
        <v>136</v>
      </c>
    </row>
    <row r="12" spans="1:13" s="7" customFormat="1" ht="48.75" customHeight="1" x14ac:dyDescent="0.3">
      <c r="A12" s="184"/>
      <c r="B12" s="183"/>
      <c r="C12" s="185"/>
      <c r="D12" s="186"/>
      <c r="E12" s="181"/>
      <c r="F12" s="181"/>
      <c r="G12" s="5"/>
      <c r="H12" s="5"/>
    </row>
    <row r="13" spans="1:13" s="7" customFormat="1" ht="18" customHeight="1" x14ac:dyDescent="0.3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5"/>
      <c r="H13" s="5"/>
    </row>
    <row r="14" spans="1:13" s="19" customFormat="1" ht="26.25" customHeight="1" x14ac:dyDescent="0.3">
      <c r="A14" s="156">
        <v>10000000</v>
      </c>
      <c r="B14" s="157" t="s">
        <v>3</v>
      </c>
      <c r="C14" s="158">
        <f>C15+C31+C41</f>
        <v>5000000</v>
      </c>
      <c r="D14" s="92">
        <f>D15+D31+D41</f>
        <v>5000000</v>
      </c>
      <c r="E14" s="92">
        <f>E15+E31+E41</f>
        <v>0</v>
      </c>
      <c r="F14" s="92">
        <f>F15+F31+F41</f>
        <v>0</v>
      </c>
      <c r="G14" s="17"/>
      <c r="H14" s="18"/>
    </row>
    <row r="15" spans="1:13" s="19" customFormat="1" ht="31.5" customHeight="1" x14ac:dyDescent="0.3">
      <c r="A15" s="156" t="s">
        <v>101</v>
      </c>
      <c r="B15" s="159" t="s">
        <v>102</v>
      </c>
      <c r="C15" s="160">
        <f>C16+C23</f>
        <v>5000000</v>
      </c>
      <c r="D15" s="160">
        <f>D16+D23</f>
        <v>5000000</v>
      </c>
      <c r="E15" s="160"/>
      <c r="F15" s="161"/>
      <c r="G15" s="17"/>
      <c r="H15" s="17"/>
    </row>
    <row r="16" spans="1:13" ht="18" hidden="1" x14ac:dyDescent="0.35">
      <c r="A16" s="23">
        <v>11010000</v>
      </c>
      <c r="B16" s="24" t="s">
        <v>42</v>
      </c>
      <c r="C16" s="25">
        <f>C17+C18+C19+C20+C21+C22</f>
        <v>0</v>
      </c>
      <c r="D16" s="22">
        <f>D17+D18+D19+D21+D20+D22</f>
        <v>0</v>
      </c>
      <c r="E16" s="22"/>
      <c r="F16" s="22"/>
      <c r="G16" s="2"/>
      <c r="H16" s="26"/>
    </row>
    <row r="17" spans="1:8" ht="31" hidden="1" x14ac:dyDescent="0.35">
      <c r="A17" s="27">
        <v>11010100</v>
      </c>
      <c r="B17" s="28" t="s">
        <v>29</v>
      </c>
      <c r="C17" s="29">
        <f t="shared" ref="C17:C22" si="0">D17+E17</f>
        <v>0</v>
      </c>
      <c r="D17" s="30"/>
      <c r="E17" s="22"/>
      <c r="F17" s="22"/>
      <c r="G17" s="2"/>
      <c r="H17" s="2"/>
    </row>
    <row r="18" spans="1:8" ht="51.65" hidden="1" customHeight="1" x14ac:dyDescent="0.35">
      <c r="A18" s="27">
        <v>11010200</v>
      </c>
      <c r="B18" s="28" t="s">
        <v>30</v>
      </c>
      <c r="C18" s="29">
        <f t="shared" si="0"/>
        <v>0</v>
      </c>
      <c r="D18" s="30"/>
      <c r="E18" s="22"/>
      <c r="F18" s="22"/>
      <c r="G18" s="2"/>
      <c r="H18" s="2"/>
    </row>
    <row r="19" spans="1:8" ht="34" hidden="1" customHeight="1" x14ac:dyDescent="0.35">
      <c r="A19" s="27">
        <v>11010400</v>
      </c>
      <c r="B19" s="28" t="s">
        <v>31</v>
      </c>
      <c r="C19" s="29">
        <f t="shared" si="0"/>
        <v>0</v>
      </c>
      <c r="D19" s="30"/>
      <c r="E19" s="22"/>
      <c r="F19" s="22"/>
      <c r="G19" s="2"/>
      <c r="H19" s="2"/>
    </row>
    <row r="20" spans="1:8" ht="34" hidden="1" customHeight="1" x14ac:dyDescent="0.35">
      <c r="A20" s="27">
        <v>11010500</v>
      </c>
      <c r="B20" s="28" t="s">
        <v>32</v>
      </c>
      <c r="C20" s="29">
        <f t="shared" si="0"/>
        <v>0</v>
      </c>
      <c r="D20" s="30"/>
      <c r="E20" s="22"/>
      <c r="F20" s="22"/>
      <c r="G20" s="2"/>
      <c r="H20" s="2"/>
    </row>
    <row r="21" spans="1:8" ht="34" hidden="1" customHeight="1" x14ac:dyDescent="0.35">
      <c r="A21" s="94">
        <v>11011200</v>
      </c>
      <c r="B21" s="95" t="s">
        <v>158</v>
      </c>
      <c r="C21" s="29">
        <f t="shared" si="0"/>
        <v>0</v>
      </c>
      <c r="D21" s="30"/>
      <c r="E21" s="22"/>
      <c r="F21" s="22"/>
      <c r="G21" s="2"/>
      <c r="H21" s="2"/>
    </row>
    <row r="22" spans="1:8" ht="34" hidden="1" customHeight="1" x14ac:dyDescent="0.35">
      <c r="A22" s="27">
        <v>11011300</v>
      </c>
      <c r="B22" s="28" t="s">
        <v>162</v>
      </c>
      <c r="C22" s="29">
        <f t="shared" si="0"/>
        <v>0</v>
      </c>
      <c r="D22" s="30"/>
      <c r="E22" s="22"/>
      <c r="F22" s="22"/>
      <c r="G22" s="2"/>
      <c r="H22" s="2"/>
    </row>
    <row r="23" spans="1:8" ht="19.5" customHeight="1" x14ac:dyDescent="0.35">
      <c r="A23" s="146">
        <v>11020000</v>
      </c>
      <c r="B23" s="96" t="s">
        <v>6</v>
      </c>
      <c r="C23" s="147">
        <f>C24+C25+C26+C27+C28+C29</f>
        <v>5000000</v>
      </c>
      <c r="D23" s="147">
        <f>D24+D25+D26+D27+D28+D29</f>
        <v>5000000</v>
      </c>
      <c r="E23" s="93"/>
      <c r="F23" s="93"/>
      <c r="G23" s="2"/>
      <c r="H23" s="2"/>
    </row>
    <row r="24" spans="1:8" ht="30.75" hidden="1" customHeight="1" x14ac:dyDescent="0.35">
      <c r="A24" s="27">
        <v>11020200</v>
      </c>
      <c r="B24" s="28" t="s">
        <v>16</v>
      </c>
      <c r="C24" s="29">
        <f t="shared" ref="C24:C30" si="1">D24+E24</f>
        <v>0</v>
      </c>
      <c r="D24" s="30"/>
      <c r="E24" s="22"/>
      <c r="F24" s="22"/>
      <c r="G24" s="2"/>
      <c r="H24" s="2"/>
    </row>
    <row r="25" spans="1:8" ht="24.75" hidden="1" customHeight="1" x14ac:dyDescent="0.35">
      <c r="A25" s="27">
        <v>11020300</v>
      </c>
      <c r="B25" s="28" t="s">
        <v>38</v>
      </c>
      <c r="C25" s="29">
        <f t="shared" si="1"/>
        <v>0</v>
      </c>
      <c r="D25" s="30"/>
      <c r="E25" s="22"/>
      <c r="F25" s="22"/>
      <c r="G25" s="2"/>
      <c r="H25" s="2"/>
    </row>
    <row r="26" spans="1:8" ht="24" hidden="1" customHeight="1" x14ac:dyDescent="0.35">
      <c r="A26" s="27">
        <v>11020500</v>
      </c>
      <c r="B26" s="28" t="s">
        <v>39</v>
      </c>
      <c r="C26" s="29">
        <f t="shared" si="1"/>
        <v>0</v>
      </c>
      <c r="D26" s="30"/>
      <c r="E26" s="22"/>
      <c r="F26" s="22"/>
      <c r="G26" s="2"/>
      <c r="H26" s="2"/>
    </row>
    <row r="27" spans="1:8" ht="33" hidden="1" customHeight="1" x14ac:dyDescent="0.35">
      <c r="A27" s="27">
        <v>11020700</v>
      </c>
      <c r="B27" s="28" t="s">
        <v>40</v>
      </c>
      <c r="C27" s="29">
        <f t="shared" si="1"/>
        <v>0</v>
      </c>
      <c r="D27" s="30"/>
      <c r="E27" s="22"/>
      <c r="F27" s="22"/>
      <c r="G27" s="2"/>
      <c r="H27" s="2"/>
    </row>
    <row r="28" spans="1:8" ht="24" customHeight="1" x14ac:dyDescent="0.35">
      <c r="A28" s="148">
        <v>11021000</v>
      </c>
      <c r="B28" s="149" t="s">
        <v>119</v>
      </c>
      <c r="C28" s="150">
        <f t="shared" si="1"/>
        <v>5000000</v>
      </c>
      <c r="D28" s="151">
        <v>5000000</v>
      </c>
      <c r="E28" s="152"/>
      <c r="F28" s="152"/>
      <c r="G28" s="2"/>
      <c r="H28" s="2"/>
    </row>
    <row r="29" spans="1:8" ht="50.25" hidden="1" customHeight="1" x14ac:dyDescent="0.35">
      <c r="A29" s="27">
        <v>11021600</v>
      </c>
      <c r="B29" s="28" t="s">
        <v>41</v>
      </c>
      <c r="C29" s="29">
        <f t="shared" si="1"/>
        <v>0</v>
      </c>
      <c r="D29" s="30"/>
      <c r="E29" s="22"/>
      <c r="F29" s="22"/>
      <c r="G29" s="2"/>
      <c r="H29" s="2"/>
    </row>
    <row r="30" spans="1:8" ht="50.25" hidden="1" customHeight="1" x14ac:dyDescent="0.35">
      <c r="A30" s="27">
        <v>11023000</v>
      </c>
      <c r="B30" s="28" t="s">
        <v>163</v>
      </c>
      <c r="C30" s="29">
        <f t="shared" si="1"/>
        <v>0</v>
      </c>
      <c r="D30" s="30"/>
      <c r="E30" s="22"/>
      <c r="F30" s="22"/>
      <c r="G30" s="2"/>
      <c r="H30" s="2"/>
    </row>
    <row r="31" spans="1:8" ht="27" hidden="1" customHeight="1" x14ac:dyDescent="0.35">
      <c r="A31" s="13" t="s">
        <v>78</v>
      </c>
      <c r="B31" s="20" t="s">
        <v>34</v>
      </c>
      <c r="C31" s="21">
        <f>C32+C37+C39</f>
        <v>0</v>
      </c>
      <c r="D31" s="21">
        <f>D32+D37+D39</f>
        <v>0</v>
      </c>
      <c r="E31" s="21"/>
      <c r="F31" s="22"/>
      <c r="G31" s="2"/>
      <c r="H31" s="2"/>
    </row>
    <row r="32" spans="1:8" ht="24" hidden="1" customHeight="1" x14ac:dyDescent="0.35">
      <c r="A32" s="23">
        <v>13020000</v>
      </c>
      <c r="B32" s="24" t="s">
        <v>35</v>
      </c>
      <c r="C32" s="31">
        <f>C33+C34+C35</f>
        <v>0</v>
      </c>
      <c r="D32" s="31">
        <f>D33+D34+D35</f>
        <v>0</v>
      </c>
      <c r="E32" s="31"/>
      <c r="F32" s="31"/>
      <c r="G32" s="2"/>
      <c r="H32" s="2"/>
    </row>
    <row r="33" spans="1:8" ht="31.5" hidden="1" customHeight="1" x14ac:dyDescent="0.35">
      <c r="A33" s="27">
        <v>13020100</v>
      </c>
      <c r="B33" s="28" t="s">
        <v>36</v>
      </c>
      <c r="C33" s="29">
        <f>D33+E33</f>
        <v>0</v>
      </c>
      <c r="D33" s="32"/>
      <c r="E33" s="21"/>
      <c r="F33" s="22"/>
      <c r="G33" s="2"/>
      <c r="H33" s="2"/>
    </row>
    <row r="34" spans="1:8" ht="31.5" hidden="1" customHeight="1" x14ac:dyDescent="0.35">
      <c r="A34" s="27">
        <v>13020300</v>
      </c>
      <c r="B34" s="97" t="s">
        <v>165</v>
      </c>
      <c r="C34" s="29">
        <f>D34+E34</f>
        <v>0</v>
      </c>
      <c r="D34" s="32"/>
      <c r="E34" s="21"/>
      <c r="F34" s="22"/>
      <c r="G34" s="2"/>
      <c r="H34" s="2"/>
    </row>
    <row r="35" spans="1:8" ht="31.5" hidden="1" customHeight="1" x14ac:dyDescent="0.35">
      <c r="A35" s="27">
        <v>13020400</v>
      </c>
      <c r="B35" s="28" t="s">
        <v>37</v>
      </c>
      <c r="C35" s="29">
        <f>D35+E35</f>
        <v>0</v>
      </c>
      <c r="D35" s="32"/>
      <c r="E35" s="21"/>
      <c r="F35" s="22"/>
      <c r="G35" s="2"/>
      <c r="H35" s="2"/>
    </row>
    <row r="36" spans="1:8" ht="31.5" hidden="1" customHeight="1" x14ac:dyDescent="0.35">
      <c r="A36" s="27">
        <v>13020600</v>
      </c>
      <c r="B36" s="28" t="s">
        <v>164</v>
      </c>
      <c r="C36" s="29">
        <f>D36+E36</f>
        <v>0</v>
      </c>
      <c r="D36" s="32"/>
      <c r="E36" s="21"/>
      <c r="F36" s="22"/>
      <c r="G36" s="2"/>
      <c r="H36" s="2"/>
    </row>
    <row r="37" spans="1:8" ht="24.75" hidden="1" customHeight="1" x14ac:dyDescent="0.35">
      <c r="A37" s="33">
        <v>13030000</v>
      </c>
      <c r="B37" s="34" t="s">
        <v>120</v>
      </c>
      <c r="C37" s="35">
        <f>C38</f>
        <v>0</v>
      </c>
      <c r="D37" s="22">
        <f>D38</f>
        <v>0</v>
      </c>
      <c r="E37" s="21"/>
      <c r="F37" s="22"/>
      <c r="G37" s="2"/>
      <c r="H37" s="2"/>
    </row>
    <row r="38" spans="1:8" ht="30.75" hidden="1" customHeight="1" x14ac:dyDescent="0.35">
      <c r="A38" s="27">
        <v>13030100</v>
      </c>
      <c r="B38" s="28" t="s">
        <v>121</v>
      </c>
      <c r="C38" s="29">
        <f>D38+E38</f>
        <v>0</v>
      </c>
      <c r="D38" s="30"/>
      <c r="E38" s="21"/>
      <c r="F38" s="22"/>
      <c r="G38" s="2"/>
      <c r="H38" s="2"/>
    </row>
    <row r="39" spans="1:8" ht="24" hidden="1" customHeight="1" x14ac:dyDescent="0.35">
      <c r="A39" s="27">
        <v>13070000</v>
      </c>
      <c r="B39" s="28" t="s">
        <v>18</v>
      </c>
      <c r="C39" s="29">
        <f>C40</f>
        <v>0</v>
      </c>
      <c r="D39" s="30">
        <f>D40</f>
        <v>0</v>
      </c>
      <c r="E39" s="21"/>
      <c r="F39" s="22"/>
      <c r="G39" s="2"/>
      <c r="H39" s="2"/>
    </row>
    <row r="40" spans="1:8" ht="21" hidden="1" customHeight="1" x14ac:dyDescent="0.35">
      <c r="A40" s="27">
        <v>13070200</v>
      </c>
      <c r="B40" s="28" t="s">
        <v>17</v>
      </c>
      <c r="C40" s="29">
        <f>D40+E40</f>
        <v>0</v>
      </c>
      <c r="D40" s="30"/>
      <c r="E40" s="21"/>
      <c r="F40" s="22"/>
      <c r="G40" s="2"/>
      <c r="H40" s="2"/>
    </row>
    <row r="41" spans="1:8" ht="26.25" hidden="1" customHeight="1" x14ac:dyDescent="0.35">
      <c r="A41" s="13">
        <v>19000000</v>
      </c>
      <c r="B41" s="36" t="s">
        <v>22</v>
      </c>
      <c r="C41" s="15">
        <f>C42</f>
        <v>0</v>
      </c>
      <c r="D41" s="21"/>
      <c r="E41" s="21">
        <f>E42</f>
        <v>0</v>
      </c>
      <c r="F41" s="22"/>
      <c r="G41" s="2"/>
      <c r="H41" s="2"/>
    </row>
    <row r="42" spans="1:8" ht="24" hidden="1" customHeight="1" x14ac:dyDescent="0.35">
      <c r="A42" s="23">
        <v>19010000</v>
      </c>
      <c r="B42" s="34" t="s">
        <v>19</v>
      </c>
      <c r="C42" s="35">
        <f>C43+C44+C45</f>
        <v>0</v>
      </c>
      <c r="D42" s="31"/>
      <c r="E42" s="31">
        <f>E43+E44+E45</f>
        <v>0</v>
      </c>
      <c r="F42" s="22"/>
      <c r="G42" s="2"/>
      <c r="H42" s="2"/>
    </row>
    <row r="43" spans="1:8" ht="54" hidden="1" customHeight="1" x14ac:dyDescent="0.35">
      <c r="A43" s="27">
        <v>19010100</v>
      </c>
      <c r="B43" s="28" t="s">
        <v>90</v>
      </c>
      <c r="C43" s="29">
        <f>D43+E43</f>
        <v>0</v>
      </c>
      <c r="D43" s="30"/>
      <c r="E43" s="32"/>
      <c r="F43" s="22"/>
      <c r="G43" s="2"/>
      <c r="H43" s="2"/>
    </row>
    <row r="44" spans="1:8" ht="29.25" hidden="1" customHeight="1" x14ac:dyDescent="0.35">
      <c r="A44" s="27">
        <v>19010200</v>
      </c>
      <c r="B44" s="28" t="s">
        <v>20</v>
      </c>
      <c r="C44" s="29">
        <f>D44+E44</f>
        <v>0</v>
      </c>
      <c r="D44" s="30"/>
      <c r="E44" s="32"/>
      <c r="F44" s="22"/>
      <c r="G44" s="2"/>
      <c r="H44" s="2"/>
    </row>
    <row r="45" spans="1:8" ht="41.25" hidden="1" customHeight="1" x14ac:dyDescent="0.35">
      <c r="A45" s="27">
        <v>19010300</v>
      </c>
      <c r="B45" s="28" t="s">
        <v>21</v>
      </c>
      <c r="C45" s="29">
        <f>D45+E45</f>
        <v>0</v>
      </c>
      <c r="D45" s="30"/>
      <c r="E45" s="32"/>
      <c r="F45" s="22"/>
      <c r="G45" s="2"/>
      <c r="H45" s="2"/>
    </row>
    <row r="46" spans="1:8" s="6" customFormat="1" ht="26.25" hidden="1" customHeight="1" x14ac:dyDescent="0.3">
      <c r="A46" s="13">
        <v>20000000</v>
      </c>
      <c r="B46" s="14" t="s">
        <v>4</v>
      </c>
      <c r="C46" s="16">
        <f>C47+C55+C70+C76</f>
        <v>0</v>
      </c>
      <c r="D46" s="16">
        <f>D47+D55+D70+D76</f>
        <v>0</v>
      </c>
      <c r="E46" s="16">
        <f>E47+E55+E70+E76</f>
        <v>0</v>
      </c>
      <c r="F46" s="16"/>
      <c r="G46" s="5"/>
      <c r="H46" s="5"/>
    </row>
    <row r="47" spans="1:8" s="6" customFormat="1" ht="27.75" hidden="1" customHeight="1" x14ac:dyDescent="0.3">
      <c r="A47" s="13" t="s">
        <v>103</v>
      </c>
      <c r="B47" s="20" t="s">
        <v>104</v>
      </c>
      <c r="C47" s="37">
        <f>C48+C51+C54+C50</f>
        <v>0</v>
      </c>
      <c r="D47" s="37">
        <f>D48+D51+D54+D50</f>
        <v>0</v>
      </c>
      <c r="E47" s="37">
        <f>E48+E51+E54+E50</f>
        <v>0</v>
      </c>
      <c r="F47" s="22"/>
      <c r="G47" s="5"/>
      <c r="H47" s="5"/>
    </row>
    <row r="48" spans="1:8" s="6" customFormat="1" ht="66.75" hidden="1" customHeight="1" x14ac:dyDescent="0.3">
      <c r="A48" s="23" t="s">
        <v>10</v>
      </c>
      <c r="B48" s="24" t="s">
        <v>105</v>
      </c>
      <c r="C48" s="38">
        <f>C49</f>
        <v>0</v>
      </c>
      <c r="D48" s="38">
        <f>D49</f>
        <v>0</v>
      </c>
      <c r="E48" s="38"/>
      <c r="F48" s="38"/>
      <c r="G48" s="5"/>
      <c r="H48" s="5"/>
    </row>
    <row r="49" spans="1:8" s="6" customFormat="1" ht="41.25" hidden="1" customHeight="1" x14ac:dyDescent="0.3">
      <c r="A49" s="27">
        <v>21010300</v>
      </c>
      <c r="B49" s="28" t="s">
        <v>44</v>
      </c>
      <c r="C49" s="29">
        <f>D49+E49</f>
        <v>0</v>
      </c>
      <c r="D49" s="30"/>
      <c r="E49" s="21"/>
      <c r="F49" s="22"/>
      <c r="G49" s="5"/>
      <c r="H49" s="5"/>
    </row>
    <row r="50" spans="1:8" s="6" customFormat="1" ht="26.25" hidden="1" customHeight="1" x14ac:dyDescent="0.3">
      <c r="A50" s="39">
        <v>21050000</v>
      </c>
      <c r="B50" s="40" t="s">
        <v>48</v>
      </c>
      <c r="C50" s="35">
        <f>D50+E50</f>
        <v>0</v>
      </c>
      <c r="D50" s="22"/>
      <c r="E50" s="21"/>
      <c r="F50" s="22"/>
      <c r="G50" s="5"/>
      <c r="H50" s="5"/>
    </row>
    <row r="51" spans="1:8" s="6" customFormat="1" ht="26.25" hidden="1" customHeight="1" x14ac:dyDescent="0.3">
      <c r="A51" s="39">
        <v>21080000</v>
      </c>
      <c r="B51" s="40" t="s">
        <v>13</v>
      </c>
      <c r="C51" s="41">
        <f>C52</f>
        <v>0</v>
      </c>
      <c r="D51" s="41">
        <f>D52</f>
        <v>0</v>
      </c>
      <c r="E51" s="16"/>
      <c r="F51" s="16"/>
      <c r="G51" s="5"/>
      <c r="H51" s="5"/>
    </row>
    <row r="52" spans="1:8" s="6" customFormat="1" ht="24.75" hidden="1" customHeight="1" x14ac:dyDescent="0.3">
      <c r="A52" s="27">
        <v>21080500</v>
      </c>
      <c r="B52" s="28" t="s">
        <v>2</v>
      </c>
      <c r="C52" s="29">
        <f>D52+E52</f>
        <v>0</v>
      </c>
      <c r="D52" s="30"/>
      <c r="E52" s="21"/>
      <c r="F52" s="22"/>
      <c r="G52" s="5"/>
      <c r="H52" s="5"/>
    </row>
    <row r="53" spans="1:8" s="6" customFormat="1" ht="24.75" hidden="1" customHeight="1" x14ac:dyDescent="0.3">
      <c r="A53" s="27"/>
      <c r="B53" s="28"/>
      <c r="C53" s="29"/>
      <c r="D53" s="30"/>
      <c r="E53" s="21"/>
      <c r="F53" s="22"/>
      <c r="G53" s="5"/>
      <c r="H53" s="5"/>
    </row>
    <row r="54" spans="1:8" ht="36.75" hidden="1" customHeight="1" x14ac:dyDescent="0.35">
      <c r="A54" s="39">
        <v>21110000</v>
      </c>
      <c r="B54" s="40" t="s">
        <v>23</v>
      </c>
      <c r="C54" s="35">
        <f>D54+E54</f>
        <v>0</v>
      </c>
      <c r="D54" s="41"/>
      <c r="E54" s="41"/>
      <c r="F54" s="16"/>
      <c r="G54" s="2"/>
      <c r="H54" s="2"/>
    </row>
    <row r="55" spans="1:8" ht="31.5" hidden="1" customHeight="1" x14ac:dyDescent="0.35">
      <c r="A55" s="13" t="s">
        <v>106</v>
      </c>
      <c r="B55" s="20" t="s">
        <v>25</v>
      </c>
      <c r="C55" s="37">
        <f>C56+C67+C69</f>
        <v>0</v>
      </c>
      <c r="D55" s="37">
        <f>D56+D67+D69</f>
        <v>0</v>
      </c>
      <c r="E55" s="37"/>
      <c r="F55" s="22"/>
      <c r="G55" s="2"/>
      <c r="H55" s="2"/>
    </row>
    <row r="56" spans="1:8" ht="24" hidden="1" customHeight="1" x14ac:dyDescent="0.35">
      <c r="A56" s="23">
        <v>22010000</v>
      </c>
      <c r="B56" s="40" t="s">
        <v>33</v>
      </c>
      <c r="C56" s="31">
        <f>C57+C58+C60+C61+C62+C59+C63+C64+C65+C66</f>
        <v>0</v>
      </c>
      <c r="D56" s="31">
        <f>D57+D58+D60+D61+D62+D59+D63+D64+D65+D66</f>
        <v>0</v>
      </c>
      <c r="E56" s="37"/>
      <c r="F56" s="22"/>
      <c r="G56" s="2"/>
      <c r="H56" s="2"/>
    </row>
    <row r="57" spans="1:8" ht="47.25" hidden="1" customHeight="1" x14ac:dyDescent="0.35">
      <c r="A57" s="42">
        <v>22010200</v>
      </c>
      <c r="B57" s="43" t="s">
        <v>45</v>
      </c>
      <c r="C57" s="29">
        <f t="shared" ref="C57:C66" si="2">D57+E57</f>
        <v>0</v>
      </c>
      <c r="D57" s="32"/>
      <c r="E57" s="37"/>
      <c r="F57" s="22"/>
      <c r="G57" s="2"/>
      <c r="H57" s="2"/>
    </row>
    <row r="58" spans="1:8" ht="62.25" hidden="1" customHeight="1" x14ac:dyDescent="0.35">
      <c r="A58" s="42">
        <v>22010500</v>
      </c>
      <c r="B58" s="44" t="s">
        <v>124</v>
      </c>
      <c r="C58" s="29">
        <f t="shared" si="2"/>
        <v>0</v>
      </c>
      <c r="D58" s="32"/>
      <c r="E58" s="37"/>
      <c r="F58" s="22"/>
      <c r="G58" s="2"/>
      <c r="H58" s="2"/>
    </row>
    <row r="59" spans="1:8" ht="50.25" hidden="1" customHeight="1" x14ac:dyDescent="0.35">
      <c r="A59" s="42">
        <v>22010600</v>
      </c>
      <c r="B59" s="43" t="s">
        <v>122</v>
      </c>
      <c r="C59" s="45">
        <f t="shared" si="2"/>
        <v>0</v>
      </c>
      <c r="D59" s="46"/>
      <c r="E59" s="47"/>
      <c r="F59" s="48"/>
      <c r="G59" s="2"/>
      <c r="H59" s="2"/>
    </row>
    <row r="60" spans="1:8" ht="46.5" hidden="1" customHeight="1" x14ac:dyDescent="0.35">
      <c r="A60" s="42">
        <v>22011000</v>
      </c>
      <c r="B60" s="43" t="s">
        <v>125</v>
      </c>
      <c r="C60" s="29">
        <f t="shared" si="2"/>
        <v>0</v>
      </c>
      <c r="D60" s="32"/>
      <c r="E60" s="37"/>
      <c r="F60" s="22"/>
      <c r="G60" s="2"/>
      <c r="H60" s="2"/>
    </row>
    <row r="61" spans="1:8" ht="50.25" hidden="1" customHeight="1" x14ac:dyDescent="0.35">
      <c r="A61" s="42">
        <v>22011100</v>
      </c>
      <c r="B61" s="43" t="s">
        <v>126</v>
      </c>
      <c r="C61" s="29">
        <f t="shared" si="2"/>
        <v>0</v>
      </c>
      <c r="D61" s="32"/>
      <c r="E61" s="37"/>
      <c r="F61" s="22"/>
      <c r="G61" s="2"/>
      <c r="H61" s="2"/>
    </row>
    <row r="62" spans="1:8" ht="31.5" hidden="1" customHeight="1" x14ac:dyDescent="0.35">
      <c r="A62" s="42">
        <v>22011800</v>
      </c>
      <c r="B62" s="43" t="s">
        <v>24</v>
      </c>
      <c r="C62" s="29">
        <f t="shared" si="2"/>
        <v>0</v>
      </c>
      <c r="D62" s="32"/>
      <c r="E62" s="37"/>
      <c r="F62" s="22"/>
      <c r="G62" s="2"/>
      <c r="H62" s="2"/>
    </row>
    <row r="63" spans="1:8" ht="31.5" hidden="1" customHeight="1" x14ac:dyDescent="0.35">
      <c r="A63" s="42">
        <v>22013100</v>
      </c>
      <c r="B63" s="43" t="s">
        <v>93</v>
      </c>
      <c r="C63" s="45">
        <f t="shared" si="2"/>
        <v>0</v>
      </c>
      <c r="D63" s="46"/>
      <c r="E63" s="47"/>
      <c r="F63" s="48"/>
      <c r="G63" s="2"/>
      <c r="H63" s="2"/>
    </row>
    <row r="64" spans="1:8" ht="31.5" hidden="1" customHeight="1" x14ac:dyDescent="0.35">
      <c r="A64" s="42">
        <v>22013200</v>
      </c>
      <c r="B64" s="43" t="s">
        <v>94</v>
      </c>
      <c r="C64" s="45">
        <f t="shared" si="2"/>
        <v>0</v>
      </c>
      <c r="D64" s="46"/>
      <c r="E64" s="47"/>
      <c r="F64" s="48"/>
      <c r="G64" s="2"/>
      <c r="H64" s="2"/>
    </row>
    <row r="65" spans="1:8" ht="31.5" hidden="1" customHeight="1" x14ac:dyDescent="0.35">
      <c r="A65" s="42">
        <v>22013300</v>
      </c>
      <c r="B65" s="43" t="s">
        <v>95</v>
      </c>
      <c r="C65" s="45">
        <f t="shared" si="2"/>
        <v>0</v>
      </c>
      <c r="D65" s="46"/>
      <c r="E65" s="47"/>
      <c r="F65" s="48"/>
      <c r="G65" s="2"/>
      <c r="H65" s="2"/>
    </row>
    <row r="66" spans="1:8" ht="31.5" hidden="1" customHeight="1" x14ac:dyDescent="0.35">
      <c r="A66" s="42">
        <v>22013400</v>
      </c>
      <c r="B66" s="43" t="s">
        <v>96</v>
      </c>
      <c r="C66" s="45">
        <f t="shared" si="2"/>
        <v>0</v>
      </c>
      <c r="D66" s="46"/>
      <c r="E66" s="47"/>
      <c r="F66" s="48"/>
      <c r="G66" s="2"/>
      <c r="H66" s="2"/>
    </row>
    <row r="67" spans="1:8" ht="34.5" hidden="1" customHeight="1" x14ac:dyDescent="0.35">
      <c r="A67" s="39" t="s">
        <v>107</v>
      </c>
      <c r="B67" s="40" t="s">
        <v>14</v>
      </c>
      <c r="C67" s="41">
        <f>C68</f>
        <v>0</v>
      </c>
      <c r="D67" s="41">
        <f>D68</f>
        <v>0</v>
      </c>
      <c r="E67" s="41"/>
      <c r="F67" s="16"/>
      <c r="G67" s="2"/>
      <c r="H67" s="2"/>
    </row>
    <row r="68" spans="1:8" ht="33" hidden="1" customHeight="1" x14ac:dyDescent="0.35">
      <c r="A68" s="27">
        <v>22080400</v>
      </c>
      <c r="B68" s="28" t="s">
        <v>127</v>
      </c>
      <c r="C68" s="29">
        <f>D68+E68</f>
        <v>0</v>
      </c>
      <c r="D68" s="30"/>
      <c r="E68" s="21"/>
      <c r="F68" s="22"/>
      <c r="G68" s="2"/>
      <c r="H68" s="2"/>
    </row>
    <row r="69" spans="1:8" ht="60.75" hidden="1" customHeight="1" x14ac:dyDescent="0.35">
      <c r="A69" s="33">
        <v>22130000</v>
      </c>
      <c r="B69" s="34" t="s">
        <v>46</v>
      </c>
      <c r="C69" s="22">
        <f>D69+E69</f>
        <v>0</v>
      </c>
      <c r="D69" s="22"/>
      <c r="E69" s="21"/>
      <c r="F69" s="22"/>
      <c r="G69" s="2"/>
      <c r="H69" s="2"/>
    </row>
    <row r="70" spans="1:8" ht="27" hidden="1" customHeight="1" x14ac:dyDescent="0.35">
      <c r="A70" s="13" t="s">
        <v>108</v>
      </c>
      <c r="B70" s="20" t="s">
        <v>109</v>
      </c>
      <c r="C70" s="37">
        <f>C71+C74</f>
        <v>0</v>
      </c>
      <c r="D70" s="37">
        <f>D71</f>
        <v>0</v>
      </c>
      <c r="E70" s="37">
        <f>E71+E74</f>
        <v>0</v>
      </c>
      <c r="F70" s="22"/>
      <c r="G70" s="2"/>
      <c r="H70" s="2"/>
    </row>
    <row r="71" spans="1:8" ht="24" hidden="1" customHeight="1" x14ac:dyDescent="0.35">
      <c r="A71" s="39" t="s">
        <v>110</v>
      </c>
      <c r="B71" s="40" t="s">
        <v>111</v>
      </c>
      <c r="C71" s="41">
        <f>D71+E71</f>
        <v>0</v>
      </c>
      <c r="D71" s="41">
        <f>D72</f>
        <v>0</v>
      </c>
      <c r="E71" s="41">
        <f>E73</f>
        <v>0</v>
      </c>
      <c r="F71" s="16"/>
      <c r="G71" s="2"/>
      <c r="H71" s="2"/>
    </row>
    <row r="72" spans="1:8" ht="21.75" hidden="1" customHeight="1" x14ac:dyDescent="0.35">
      <c r="A72" s="27">
        <v>24060300</v>
      </c>
      <c r="B72" s="28" t="s">
        <v>2</v>
      </c>
      <c r="C72" s="29">
        <f>D72+E72</f>
        <v>0</v>
      </c>
      <c r="D72" s="30"/>
      <c r="E72" s="21"/>
      <c r="F72" s="22"/>
      <c r="G72" s="2"/>
      <c r="H72" s="2"/>
    </row>
    <row r="73" spans="1:8" ht="31" hidden="1" x14ac:dyDescent="0.35">
      <c r="A73" s="27">
        <v>24062100</v>
      </c>
      <c r="B73" s="28" t="s">
        <v>11</v>
      </c>
      <c r="C73" s="29">
        <f>D73+E73</f>
        <v>0</v>
      </c>
      <c r="D73" s="30"/>
      <c r="E73" s="30"/>
      <c r="F73" s="22"/>
      <c r="G73" s="2"/>
      <c r="H73" s="2"/>
    </row>
    <row r="74" spans="1:8" ht="16.5" hidden="1" customHeight="1" x14ac:dyDescent="0.35">
      <c r="A74" s="39" t="s">
        <v>112</v>
      </c>
      <c r="B74" s="40" t="s">
        <v>113</v>
      </c>
      <c r="C74" s="41">
        <f>C75</f>
        <v>0</v>
      </c>
      <c r="D74" s="41"/>
      <c r="E74" s="41">
        <f>E75</f>
        <v>0</v>
      </c>
      <c r="F74" s="16"/>
      <c r="G74" s="2"/>
      <c r="H74" s="2"/>
    </row>
    <row r="75" spans="1:8" ht="46.5" hidden="1" x14ac:dyDescent="0.35">
      <c r="A75" s="27">
        <v>24110900</v>
      </c>
      <c r="B75" s="28" t="s">
        <v>9</v>
      </c>
      <c r="C75" s="29">
        <f>D75+E75</f>
        <v>0</v>
      </c>
      <c r="D75" s="30"/>
      <c r="E75" s="30"/>
      <c r="F75" s="22"/>
      <c r="G75" s="2"/>
      <c r="H75" s="2"/>
    </row>
    <row r="76" spans="1:8" ht="19.5" hidden="1" customHeight="1" x14ac:dyDescent="0.35">
      <c r="A76" s="13">
        <v>25000000</v>
      </c>
      <c r="B76" s="20" t="s">
        <v>114</v>
      </c>
      <c r="C76" s="37">
        <f>C77+C82</f>
        <v>0</v>
      </c>
      <c r="D76" s="37"/>
      <c r="E76" s="37">
        <f>E77+E82</f>
        <v>0</v>
      </c>
      <c r="F76" s="22"/>
      <c r="G76" s="2"/>
      <c r="H76" s="49"/>
    </row>
    <row r="77" spans="1:8" ht="31.5" hidden="1" customHeight="1" x14ac:dyDescent="0.35">
      <c r="A77" s="39">
        <v>25010000</v>
      </c>
      <c r="B77" s="40" t="s">
        <v>47</v>
      </c>
      <c r="C77" s="41">
        <f>C78+C79+C80+C81</f>
        <v>0</v>
      </c>
      <c r="D77" s="41"/>
      <c r="E77" s="41">
        <f>E78+E79+E80+E81</f>
        <v>0</v>
      </c>
      <c r="F77" s="16"/>
      <c r="G77" s="2"/>
      <c r="H77" s="2"/>
    </row>
    <row r="78" spans="1:8" ht="32.25" hidden="1" customHeight="1" x14ac:dyDescent="0.35">
      <c r="A78" s="27">
        <v>25010100</v>
      </c>
      <c r="B78" s="28" t="s">
        <v>26</v>
      </c>
      <c r="C78" s="29">
        <f>D78+E78</f>
        <v>0</v>
      </c>
      <c r="D78" s="30"/>
      <c r="E78" s="30"/>
      <c r="F78" s="22"/>
      <c r="G78" s="2"/>
      <c r="H78" s="2"/>
    </row>
    <row r="79" spans="1:8" ht="32.25" hidden="1" customHeight="1" x14ac:dyDescent="0.35">
      <c r="A79" s="27">
        <v>25010200</v>
      </c>
      <c r="B79" s="28" t="s">
        <v>27</v>
      </c>
      <c r="C79" s="29">
        <f>D79+E79</f>
        <v>0</v>
      </c>
      <c r="D79" s="30"/>
      <c r="E79" s="30"/>
      <c r="F79" s="22"/>
      <c r="G79" s="2"/>
      <c r="H79" s="2"/>
    </row>
    <row r="80" spans="1:8" ht="33" hidden="1" customHeight="1" x14ac:dyDescent="0.35">
      <c r="A80" s="27">
        <v>25010300</v>
      </c>
      <c r="B80" s="28" t="s">
        <v>97</v>
      </c>
      <c r="C80" s="29">
        <f>D80+E80</f>
        <v>0</v>
      </c>
      <c r="D80" s="30"/>
      <c r="E80" s="30"/>
      <c r="F80" s="22"/>
      <c r="G80" s="2"/>
      <c r="H80" s="2"/>
    </row>
    <row r="81" spans="1:8" ht="32.25" hidden="1" customHeight="1" x14ac:dyDescent="0.35">
      <c r="A81" s="27">
        <v>25010400</v>
      </c>
      <c r="B81" s="28" t="s">
        <v>28</v>
      </c>
      <c r="C81" s="29">
        <f>D81+E81</f>
        <v>0</v>
      </c>
      <c r="D81" s="30"/>
      <c r="E81" s="30"/>
      <c r="F81" s="22"/>
      <c r="G81" s="2"/>
      <c r="H81" s="2"/>
    </row>
    <row r="82" spans="1:8" ht="19.5" hidden="1" customHeight="1" x14ac:dyDescent="0.35">
      <c r="A82" s="39">
        <v>25020000</v>
      </c>
      <c r="B82" s="40" t="s">
        <v>15</v>
      </c>
      <c r="C82" s="41">
        <f>C83</f>
        <v>0</v>
      </c>
      <c r="D82" s="41"/>
      <c r="E82" s="41">
        <f>E83</f>
        <v>0</v>
      </c>
      <c r="F82" s="16"/>
      <c r="G82" s="2"/>
      <c r="H82" s="2"/>
    </row>
    <row r="83" spans="1:8" ht="80.25" hidden="1" customHeight="1" x14ac:dyDescent="0.35">
      <c r="A83" s="27">
        <v>25020200</v>
      </c>
      <c r="B83" s="28" t="s">
        <v>98</v>
      </c>
      <c r="C83" s="29">
        <f>D83+E83</f>
        <v>0</v>
      </c>
      <c r="D83" s="30"/>
      <c r="E83" s="30"/>
      <c r="F83" s="22"/>
      <c r="G83" s="2"/>
      <c r="H83" s="2"/>
    </row>
    <row r="84" spans="1:8" ht="18" hidden="1" x14ac:dyDescent="0.35">
      <c r="A84" s="13">
        <v>30000000</v>
      </c>
      <c r="B84" s="14" t="s">
        <v>5</v>
      </c>
      <c r="C84" s="16">
        <f>C85</f>
        <v>0</v>
      </c>
      <c r="D84" s="16"/>
      <c r="E84" s="16">
        <f>E86</f>
        <v>0</v>
      </c>
      <c r="F84" s="16">
        <f>F86</f>
        <v>0</v>
      </c>
      <c r="G84" s="2"/>
      <c r="H84" s="2"/>
    </row>
    <row r="85" spans="1:8" ht="17.5" hidden="1" x14ac:dyDescent="0.35">
      <c r="A85" s="13" t="s">
        <v>128</v>
      </c>
      <c r="B85" s="20" t="s">
        <v>129</v>
      </c>
      <c r="C85" s="16">
        <f>D85+E85</f>
        <v>0</v>
      </c>
      <c r="D85" s="16"/>
      <c r="E85" s="16">
        <f>E86</f>
        <v>0</v>
      </c>
      <c r="F85" s="16">
        <f>F86</f>
        <v>0</v>
      </c>
      <c r="G85" s="2"/>
      <c r="H85" s="2"/>
    </row>
    <row r="86" spans="1:8" ht="31.5" hidden="1" customHeight="1" x14ac:dyDescent="0.35">
      <c r="A86" s="39">
        <v>31030000</v>
      </c>
      <c r="B86" s="40" t="s">
        <v>43</v>
      </c>
      <c r="C86" s="41">
        <f>D86+E86</f>
        <v>0</v>
      </c>
      <c r="D86" s="41"/>
      <c r="E86" s="41"/>
      <c r="F86" s="41"/>
      <c r="G86" s="2"/>
      <c r="H86" s="2"/>
    </row>
    <row r="87" spans="1:8" s="6" customFormat="1" ht="21" hidden="1" customHeight="1" x14ac:dyDescent="0.3">
      <c r="A87" s="50"/>
      <c r="B87" s="14" t="s">
        <v>84</v>
      </c>
      <c r="C87" s="16">
        <f>C14+C46+C84</f>
        <v>5000000</v>
      </c>
      <c r="D87" s="16">
        <f>D14+D46+D84</f>
        <v>5000000</v>
      </c>
      <c r="E87" s="16">
        <f>E14+E46+E84</f>
        <v>0</v>
      </c>
      <c r="F87" s="16">
        <f>F84</f>
        <v>0</v>
      </c>
      <c r="G87" s="5"/>
      <c r="H87" s="5"/>
    </row>
    <row r="88" spans="1:8" s="6" customFormat="1" ht="21" customHeight="1" x14ac:dyDescent="0.3">
      <c r="A88" s="85">
        <v>40000000</v>
      </c>
      <c r="B88" s="86" t="s">
        <v>49</v>
      </c>
      <c r="C88" s="79">
        <f t="shared" ref="C88:C113" si="3">D88+E88</f>
        <v>2610772</v>
      </c>
      <c r="D88" s="79">
        <f>D89</f>
        <v>2610772</v>
      </c>
      <c r="E88" s="79">
        <f>E89</f>
        <v>0</v>
      </c>
      <c r="F88" s="79">
        <f>F89</f>
        <v>0</v>
      </c>
      <c r="G88" s="51"/>
      <c r="H88" s="5"/>
    </row>
    <row r="89" spans="1:8" s="6" customFormat="1" ht="21" customHeight="1" x14ac:dyDescent="0.3">
      <c r="A89" s="85">
        <v>41000000</v>
      </c>
      <c r="B89" s="87" t="s">
        <v>50</v>
      </c>
      <c r="C89" s="79">
        <f t="shared" si="3"/>
        <v>2610772</v>
      </c>
      <c r="D89" s="79">
        <f>D95+D90+D125</f>
        <v>2610772</v>
      </c>
      <c r="E89" s="79">
        <f>E95+E90+E125</f>
        <v>0</v>
      </c>
      <c r="F89" s="79">
        <f>F95+F90+F125</f>
        <v>0</v>
      </c>
      <c r="G89" s="5"/>
      <c r="H89" s="5"/>
    </row>
    <row r="90" spans="1:8" s="6" customFormat="1" ht="21" customHeight="1" x14ac:dyDescent="0.3">
      <c r="A90" s="154">
        <v>41020000</v>
      </c>
      <c r="B90" s="141" t="s">
        <v>88</v>
      </c>
      <c r="C90" s="77">
        <f t="shared" si="3"/>
        <v>2610772</v>
      </c>
      <c r="D90" s="89">
        <f>D91+D93+D94+D92</f>
        <v>2610772</v>
      </c>
      <c r="E90" s="89"/>
      <c r="F90" s="89"/>
      <c r="G90" s="51"/>
      <c r="H90" s="5"/>
    </row>
    <row r="91" spans="1:8" s="6" customFormat="1" ht="18" hidden="1" x14ac:dyDescent="0.3">
      <c r="A91" s="39">
        <v>41020100</v>
      </c>
      <c r="B91" s="40" t="s">
        <v>51</v>
      </c>
      <c r="C91" s="16">
        <f t="shared" si="3"/>
        <v>0</v>
      </c>
      <c r="D91" s="41"/>
      <c r="E91" s="41"/>
      <c r="F91" s="16"/>
      <c r="G91" s="5"/>
      <c r="H91" s="5"/>
    </row>
    <row r="92" spans="1:8" s="6" customFormat="1" ht="68.25" customHeight="1" x14ac:dyDescent="0.3">
      <c r="A92" s="142">
        <v>41021300</v>
      </c>
      <c r="B92" s="143" t="s">
        <v>161</v>
      </c>
      <c r="C92" s="144">
        <f t="shared" si="3"/>
        <v>2610772</v>
      </c>
      <c r="D92" s="145">
        <v>2610772</v>
      </c>
      <c r="E92" s="145"/>
      <c r="F92" s="144"/>
      <c r="G92" s="5"/>
      <c r="H92" s="5"/>
    </row>
    <row r="93" spans="1:8" s="6" customFormat="1" ht="46.5" hidden="1" x14ac:dyDescent="0.3">
      <c r="A93" s="39">
        <v>41020200</v>
      </c>
      <c r="B93" s="40" t="s">
        <v>74</v>
      </c>
      <c r="C93" s="16">
        <f t="shared" si="3"/>
        <v>0</v>
      </c>
      <c r="D93" s="41"/>
      <c r="E93" s="41"/>
      <c r="F93" s="16"/>
      <c r="G93" s="5"/>
      <c r="H93" s="5"/>
    </row>
    <row r="94" spans="1:8" s="6" customFormat="1" ht="31" hidden="1" x14ac:dyDescent="0.3">
      <c r="A94" s="39">
        <v>41020600</v>
      </c>
      <c r="B94" s="40" t="s">
        <v>52</v>
      </c>
      <c r="C94" s="16">
        <f t="shared" si="3"/>
        <v>0</v>
      </c>
      <c r="D94" s="41"/>
      <c r="E94" s="41"/>
      <c r="F94" s="16"/>
      <c r="G94" s="5"/>
      <c r="H94" s="5"/>
    </row>
    <row r="95" spans="1:8" s="6" customFormat="1" ht="17.5" hidden="1" x14ac:dyDescent="0.3">
      <c r="A95" s="88">
        <v>41030000</v>
      </c>
      <c r="B95" s="81" t="s">
        <v>89</v>
      </c>
      <c r="C95" s="82">
        <f t="shared" si="3"/>
        <v>0</v>
      </c>
      <c r="D95" s="83">
        <f>D96+D97+D99+D100+D102+D103+D104+D105+D106+D108+D112+D109+D128+D101+D111+D110+D113</f>
        <v>0</v>
      </c>
      <c r="E95" s="83">
        <f>E107+E112</f>
        <v>0</v>
      </c>
      <c r="F95" s="83">
        <f>F96+F97+F99+F100+F102+F103+F104+F105+F106+F108+F112+F109+F128+F101+F111</f>
        <v>0</v>
      </c>
      <c r="G95" s="5"/>
      <c r="H95" s="5"/>
    </row>
    <row r="96" spans="1:8" s="6" customFormat="1" ht="132" hidden="1" customHeight="1" x14ac:dyDescent="0.3">
      <c r="A96" s="84">
        <v>41030600</v>
      </c>
      <c r="B96" s="80" t="s">
        <v>77</v>
      </c>
      <c r="C96" s="82">
        <f t="shared" si="3"/>
        <v>0</v>
      </c>
      <c r="D96" s="82"/>
      <c r="E96" s="82"/>
      <c r="F96" s="82"/>
      <c r="G96" s="5"/>
    </row>
    <row r="97" spans="1:9" s="6" customFormat="1" ht="144.75" hidden="1" customHeight="1" x14ac:dyDescent="0.3">
      <c r="A97" s="84">
        <v>41030800</v>
      </c>
      <c r="B97" s="121" t="s">
        <v>80</v>
      </c>
      <c r="C97" s="82">
        <f t="shared" si="3"/>
        <v>0</v>
      </c>
      <c r="D97" s="82"/>
      <c r="E97" s="82"/>
      <c r="F97" s="82"/>
      <c r="G97" s="5"/>
      <c r="H97" s="5"/>
    </row>
    <row r="98" spans="1:9" s="6" customFormat="1" ht="72" hidden="1" customHeight="1" x14ac:dyDescent="0.3">
      <c r="A98" s="84">
        <v>41030900</v>
      </c>
      <c r="B98" s="80" t="s">
        <v>56</v>
      </c>
      <c r="C98" s="82">
        <f t="shared" si="3"/>
        <v>0</v>
      </c>
      <c r="D98" s="82"/>
      <c r="E98" s="82"/>
      <c r="F98" s="82"/>
      <c r="G98" s="5"/>
      <c r="H98" s="5"/>
    </row>
    <row r="99" spans="1:9" s="6" customFormat="1" ht="31" hidden="1" x14ac:dyDescent="0.3">
      <c r="A99" s="80">
        <v>41031900</v>
      </c>
      <c r="B99" s="80" t="s">
        <v>152</v>
      </c>
      <c r="C99" s="82">
        <f>D99+E99</f>
        <v>0</v>
      </c>
      <c r="D99" s="82"/>
      <c r="E99" s="82"/>
      <c r="F99" s="82"/>
      <c r="G99" s="5"/>
      <c r="H99" s="5"/>
    </row>
    <row r="100" spans="1:9" s="6" customFormat="1" ht="54.75" hidden="1" customHeight="1" x14ac:dyDescent="0.3">
      <c r="A100" s="84">
        <v>41032600</v>
      </c>
      <c r="B100" s="80" t="s">
        <v>59</v>
      </c>
      <c r="C100" s="82">
        <f t="shared" si="3"/>
        <v>0</v>
      </c>
      <c r="D100" s="82"/>
      <c r="E100" s="82"/>
      <c r="F100" s="82"/>
      <c r="G100" s="5"/>
      <c r="H100" s="5"/>
    </row>
    <row r="101" spans="1:9" s="6" customFormat="1" ht="54.75" hidden="1" customHeight="1" x14ac:dyDescent="0.3">
      <c r="A101" s="84">
        <v>41033000</v>
      </c>
      <c r="B101" s="80" t="s">
        <v>99</v>
      </c>
      <c r="C101" s="82">
        <f t="shared" si="3"/>
        <v>0</v>
      </c>
      <c r="D101" s="100"/>
      <c r="E101" s="82"/>
      <c r="F101" s="82"/>
      <c r="G101" s="5"/>
      <c r="H101" s="5"/>
    </row>
    <row r="102" spans="1:9" s="6" customFormat="1" ht="54.75" hidden="1" customHeight="1" x14ac:dyDescent="0.3">
      <c r="A102" s="84">
        <v>41033600</v>
      </c>
      <c r="B102" s="80" t="s">
        <v>69</v>
      </c>
      <c r="C102" s="82">
        <f t="shared" si="3"/>
        <v>0</v>
      </c>
      <c r="D102" s="82"/>
      <c r="E102" s="82"/>
      <c r="F102" s="82"/>
      <c r="G102" s="5"/>
      <c r="H102" s="5"/>
    </row>
    <row r="103" spans="1:9" s="6" customFormat="1" ht="54.75" hidden="1" customHeight="1" x14ac:dyDescent="0.3">
      <c r="A103" s="84">
        <v>41033700</v>
      </c>
      <c r="B103" s="80" t="s">
        <v>60</v>
      </c>
      <c r="C103" s="82">
        <f t="shared" si="3"/>
        <v>0</v>
      </c>
      <c r="D103" s="82"/>
      <c r="E103" s="82"/>
      <c r="F103" s="82"/>
      <c r="G103" s="5"/>
      <c r="H103" s="5"/>
    </row>
    <row r="104" spans="1:9" s="6" customFormat="1" ht="18" hidden="1" x14ac:dyDescent="0.3">
      <c r="A104" s="84">
        <v>41033900</v>
      </c>
      <c r="B104" s="121" t="s">
        <v>53</v>
      </c>
      <c r="C104" s="82">
        <f t="shared" si="3"/>
        <v>0</v>
      </c>
      <c r="D104" s="100"/>
      <c r="E104" s="100"/>
      <c r="F104" s="83"/>
      <c r="G104" s="5"/>
      <c r="H104" s="5"/>
    </row>
    <row r="105" spans="1:9" s="6" customFormat="1" ht="18" hidden="1" x14ac:dyDescent="0.3">
      <c r="A105" s="84">
        <v>41034200</v>
      </c>
      <c r="B105" s="121" t="s">
        <v>54</v>
      </c>
      <c r="C105" s="82">
        <f t="shared" si="3"/>
        <v>0</v>
      </c>
      <c r="D105" s="100"/>
      <c r="E105" s="100"/>
      <c r="F105" s="83"/>
      <c r="G105" s="5"/>
      <c r="H105" s="5"/>
    </row>
    <row r="106" spans="1:9" s="6" customFormat="1" ht="97.5" hidden="1" customHeight="1" x14ac:dyDescent="0.3">
      <c r="A106" s="84">
        <v>41034400</v>
      </c>
      <c r="B106" s="121" t="s">
        <v>130</v>
      </c>
      <c r="C106" s="82">
        <f t="shared" si="3"/>
        <v>0</v>
      </c>
      <c r="D106" s="100"/>
      <c r="E106" s="100"/>
      <c r="F106" s="83"/>
      <c r="G106" s="5"/>
      <c r="H106" s="5"/>
      <c r="I106" s="52"/>
    </row>
    <row r="107" spans="1:9" s="6" customFormat="1" ht="62" hidden="1" x14ac:dyDescent="0.3">
      <c r="A107" s="84">
        <v>41034900</v>
      </c>
      <c r="B107" s="121" t="s">
        <v>55</v>
      </c>
      <c r="C107" s="82">
        <f t="shared" si="3"/>
        <v>0</v>
      </c>
      <c r="D107" s="100"/>
      <c r="E107" s="100"/>
      <c r="F107" s="128"/>
      <c r="G107" s="5"/>
      <c r="H107" s="5"/>
    </row>
    <row r="108" spans="1:9" s="6" customFormat="1" ht="109.5" hidden="1" customHeight="1" x14ac:dyDescent="0.3">
      <c r="A108" s="84">
        <v>41035800</v>
      </c>
      <c r="B108" s="80" t="s">
        <v>81</v>
      </c>
      <c r="C108" s="82">
        <f t="shared" si="3"/>
        <v>0</v>
      </c>
      <c r="D108" s="100"/>
      <c r="E108" s="100"/>
      <c r="F108" s="82"/>
      <c r="G108" s="5"/>
      <c r="H108" s="5"/>
    </row>
    <row r="109" spans="1:9" s="6" customFormat="1" ht="60.75" hidden="1" customHeight="1" x14ac:dyDescent="0.3">
      <c r="A109" s="84">
        <v>41035400</v>
      </c>
      <c r="B109" s="80" t="s">
        <v>68</v>
      </c>
      <c r="C109" s="82">
        <f t="shared" si="3"/>
        <v>0</v>
      </c>
      <c r="D109" s="100"/>
      <c r="E109" s="100"/>
      <c r="F109" s="82"/>
      <c r="G109" s="5"/>
      <c r="H109" s="5"/>
    </row>
    <row r="110" spans="1:9" s="6" customFormat="1" ht="60.75" hidden="1" customHeight="1" x14ac:dyDescent="0.3">
      <c r="A110" s="84">
        <v>41035600</v>
      </c>
      <c r="B110" s="80" t="s">
        <v>131</v>
      </c>
      <c r="C110" s="82">
        <f t="shared" si="3"/>
        <v>0</v>
      </c>
      <c r="D110" s="100"/>
      <c r="E110" s="100"/>
      <c r="F110" s="82"/>
      <c r="G110" s="5"/>
      <c r="H110" s="5"/>
    </row>
    <row r="111" spans="1:9" s="6" customFormat="1" ht="60.75" hidden="1" customHeight="1" x14ac:dyDescent="0.3">
      <c r="A111" s="84">
        <v>41037000</v>
      </c>
      <c r="B111" s="80" t="s">
        <v>123</v>
      </c>
      <c r="C111" s="82">
        <f t="shared" si="3"/>
        <v>0</v>
      </c>
      <c r="D111" s="100"/>
      <c r="E111" s="100"/>
      <c r="F111" s="82"/>
      <c r="G111" s="5"/>
      <c r="H111" s="5"/>
    </row>
    <row r="112" spans="1:9" s="6" customFormat="1" ht="66" hidden="1" customHeight="1" x14ac:dyDescent="0.3">
      <c r="A112" s="84">
        <v>41037300</v>
      </c>
      <c r="B112" s="80" t="s">
        <v>75</v>
      </c>
      <c r="C112" s="82">
        <f t="shared" si="3"/>
        <v>0</v>
      </c>
      <c r="D112" s="100"/>
      <c r="E112" s="100"/>
      <c r="F112" s="82"/>
      <c r="G112" s="5"/>
      <c r="H112" s="5"/>
    </row>
    <row r="113" spans="1:11" s="6" customFormat="1" ht="31" hidden="1" x14ac:dyDescent="0.3">
      <c r="A113" s="80">
        <v>41032900</v>
      </c>
      <c r="B113" s="80" t="s">
        <v>150</v>
      </c>
      <c r="C113" s="82">
        <f t="shared" si="3"/>
        <v>0</v>
      </c>
      <c r="D113" s="128"/>
      <c r="E113" s="83"/>
      <c r="F113" s="83"/>
      <c r="G113" s="5"/>
      <c r="H113" s="5"/>
    </row>
    <row r="114" spans="1:11" hidden="1" x14ac:dyDescent="0.35">
      <c r="C114" s="53"/>
      <c r="D114" s="53"/>
      <c r="E114" s="53"/>
      <c r="F114" s="53"/>
      <c r="I114" s="6"/>
      <c r="J114" s="6"/>
      <c r="K114" s="6"/>
    </row>
    <row r="115" spans="1:11" s="6" customFormat="1" ht="46.5" hidden="1" x14ac:dyDescent="0.3">
      <c r="A115" s="39">
        <v>41030000</v>
      </c>
      <c r="B115" s="40" t="s">
        <v>57</v>
      </c>
      <c r="C115" s="16">
        <f t="shared" ref="C115:C121" si="4">D115+E115</f>
        <v>0</v>
      </c>
      <c r="D115" s="41"/>
      <c r="E115" s="41"/>
      <c r="F115" s="16"/>
      <c r="G115" s="5"/>
      <c r="H115" s="5"/>
    </row>
    <row r="116" spans="1:11" s="6" customFormat="1" ht="62" hidden="1" x14ac:dyDescent="0.3">
      <c r="A116" s="39">
        <v>41030000</v>
      </c>
      <c r="B116" s="40" t="s">
        <v>58</v>
      </c>
      <c r="C116" s="16">
        <f t="shared" si="4"/>
        <v>0</v>
      </c>
      <c r="D116" s="41"/>
      <c r="E116" s="41"/>
      <c r="F116" s="16"/>
      <c r="G116" s="5"/>
      <c r="H116" s="5"/>
    </row>
    <row r="117" spans="1:11" s="6" customFormat="1" ht="46.5" hidden="1" x14ac:dyDescent="0.3">
      <c r="A117" s="39">
        <v>41033700</v>
      </c>
      <c r="B117" s="40" t="s">
        <v>60</v>
      </c>
      <c r="C117" s="16">
        <f t="shared" si="4"/>
        <v>0</v>
      </c>
      <c r="D117" s="41"/>
      <c r="E117" s="41"/>
      <c r="F117" s="16"/>
      <c r="G117" s="5"/>
      <c r="H117" s="5"/>
    </row>
    <row r="118" spans="1:11" s="6" customFormat="1" ht="93" hidden="1" x14ac:dyDescent="0.3">
      <c r="A118" s="39">
        <v>41034300</v>
      </c>
      <c r="B118" s="40" t="s">
        <v>61</v>
      </c>
      <c r="C118" s="16">
        <f t="shared" si="4"/>
        <v>0</v>
      </c>
      <c r="D118" s="41"/>
      <c r="E118" s="41"/>
      <c r="F118" s="16"/>
      <c r="G118" s="5"/>
      <c r="H118" s="5"/>
    </row>
    <row r="119" spans="1:11" s="6" customFormat="1" ht="31" hidden="1" x14ac:dyDescent="0.3">
      <c r="A119" s="39">
        <v>41034400</v>
      </c>
      <c r="B119" s="40" t="s">
        <v>62</v>
      </c>
      <c r="C119" s="16">
        <f t="shared" si="4"/>
        <v>0</v>
      </c>
      <c r="D119" s="41"/>
      <c r="E119" s="41"/>
      <c r="F119" s="16"/>
      <c r="G119" s="5"/>
      <c r="H119" s="5"/>
    </row>
    <row r="120" spans="1:11" s="6" customFormat="1" ht="31" hidden="1" x14ac:dyDescent="0.3">
      <c r="A120" s="39">
        <v>41034800</v>
      </c>
      <c r="B120" s="40" t="s">
        <v>63</v>
      </c>
      <c r="C120" s="16">
        <f t="shared" si="4"/>
        <v>0</v>
      </c>
      <c r="D120" s="41"/>
      <c r="E120" s="41"/>
      <c r="F120" s="16"/>
      <c r="G120" s="5"/>
      <c r="H120" s="5"/>
    </row>
    <row r="121" spans="1:11" s="6" customFormat="1" ht="31" hidden="1" x14ac:dyDescent="0.3">
      <c r="A121" s="39" t="s">
        <v>64</v>
      </c>
      <c r="B121" s="40" t="s">
        <v>65</v>
      </c>
      <c r="C121" s="16">
        <f t="shared" si="4"/>
        <v>0</v>
      </c>
      <c r="D121" s="41"/>
      <c r="E121" s="41"/>
      <c r="F121" s="16"/>
      <c r="G121" s="5"/>
      <c r="H121" s="5"/>
    </row>
    <row r="122" spans="1:11" hidden="1" x14ac:dyDescent="0.35">
      <c r="C122" s="53"/>
      <c r="D122" s="53"/>
      <c r="E122" s="53"/>
      <c r="F122" s="53"/>
      <c r="I122" s="6"/>
      <c r="J122" s="6"/>
      <c r="K122" s="6"/>
    </row>
    <row r="123" spans="1:11" s="6" customFormat="1" ht="46.5" hidden="1" x14ac:dyDescent="0.3">
      <c r="A123" s="39">
        <v>41036300</v>
      </c>
      <c r="B123" s="40" t="s">
        <v>66</v>
      </c>
      <c r="C123" s="16">
        <f t="shared" ref="C123:C130" si="5">D123+E123</f>
        <v>0</v>
      </c>
      <c r="D123" s="41"/>
      <c r="E123" s="41"/>
      <c r="F123" s="16"/>
      <c r="G123" s="5"/>
      <c r="H123" s="5"/>
    </row>
    <row r="124" spans="1:11" s="6" customFormat="1" ht="31" hidden="1" x14ac:dyDescent="0.3">
      <c r="A124" s="39">
        <v>41030000</v>
      </c>
      <c r="B124" s="40" t="s">
        <v>67</v>
      </c>
      <c r="C124" s="16">
        <f t="shared" si="5"/>
        <v>0</v>
      </c>
      <c r="D124" s="41"/>
      <c r="E124" s="41"/>
      <c r="F124" s="16"/>
      <c r="G124" s="5"/>
      <c r="H124" s="5"/>
    </row>
    <row r="125" spans="1:11" s="6" customFormat="1" ht="32.25" hidden="1" customHeight="1" x14ac:dyDescent="0.3">
      <c r="A125" s="54">
        <v>41050000</v>
      </c>
      <c r="B125" s="20" t="s">
        <v>91</v>
      </c>
      <c r="C125" s="16">
        <f t="shared" si="5"/>
        <v>0</v>
      </c>
      <c r="D125" s="41">
        <f>D127+D129</f>
        <v>0</v>
      </c>
      <c r="E125" s="41">
        <f>E127+E126</f>
        <v>0</v>
      </c>
      <c r="F125" s="41">
        <f>F127+F126</f>
        <v>0</v>
      </c>
      <c r="G125" s="5"/>
      <c r="H125" s="5"/>
    </row>
    <row r="126" spans="1:11" s="6" customFormat="1" ht="32.25" hidden="1" customHeight="1" x14ac:dyDescent="0.3">
      <c r="A126" s="39">
        <v>41051000</v>
      </c>
      <c r="B126" s="40" t="s">
        <v>115</v>
      </c>
      <c r="C126" s="16">
        <f t="shared" si="5"/>
        <v>0</v>
      </c>
      <c r="D126" s="41"/>
      <c r="E126" s="41"/>
      <c r="F126" s="16"/>
      <c r="G126" s="5"/>
      <c r="H126" s="5"/>
    </row>
    <row r="127" spans="1:11" s="6" customFormat="1" ht="47.25" hidden="1" customHeight="1" x14ac:dyDescent="0.3">
      <c r="A127" s="39">
        <v>41053900</v>
      </c>
      <c r="B127" s="40" t="s">
        <v>92</v>
      </c>
      <c r="C127" s="16">
        <f t="shared" si="5"/>
        <v>0</v>
      </c>
      <c r="D127" s="41"/>
      <c r="E127" s="41"/>
      <c r="F127" s="41"/>
      <c r="G127" s="5"/>
      <c r="H127" s="55"/>
    </row>
    <row r="128" spans="1:11" s="6" customFormat="1" ht="31" hidden="1" x14ac:dyDescent="0.3">
      <c r="A128" s="39">
        <v>41033300</v>
      </c>
      <c r="B128" s="40" t="s">
        <v>79</v>
      </c>
      <c r="C128" s="16">
        <f t="shared" si="5"/>
        <v>0</v>
      </c>
      <c r="D128" s="56"/>
      <c r="E128" s="41"/>
      <c r="F128" s="16"/>
      <c r="G128" s="5"/>
      <c r="H128" s="5"/>
    </row>
    <row r="129" spans="1:16" s="6" customFormat="1" ht="46.5" hidden="1" x14ac:dyDescent="0.3">
      <c r="A129" s="39">
        <v>410354100</v>
      </c>
      <c r="B129" s="40" t="s">
        <v>145</v>
      </c>
      <c r="C129" s="16">
        <f t="shared" si="5"/>
        <v>0</v>
      </c>
      <c r="D129" s="41"/>
      <c r="E129" s="41"/>
      <c r="F129" s="16"/>
      <c r="G129" s="5"/>
      <c r="H129" s="5"/>
    </row>
    <row r="130" spans="1:16" s="6" customFormat="1" ht="31" hidden="1" x14ac:dyDescent="0.3">
      <c r="A130" s="39">
        <v>41030000</v>
      </c>
      <c r="B130" s="40" t="s">
        <v>69</v>
      </c>
      <c r="C130" s="16">
        <f t="shared" si="5"/>
        <v>0</v>
      </c>
      <c r="D130" s="41"/>
      <c r="E130" s="41"/>
      <c r="F130" s="16"/>
      <c r="G130" s="5"/>
      <c r="H130" s="5"/>
    </row>
    <row r="131" spans="1:16" s="6" customFormat="1" ht="18" x14ac:dyDescent="0.3">
      <c r="A131" s="154" t="s">
        <v>70</v>
      </c>
      <c r="B131" s="141" t="s">
        <v>71</v>
      </c>
      <c r="C131" s="77">
        <f>D131+E131</f>
        <v>524799</v>
      </c>
      <c r="D131" s="78"/>
      <c r="E131" s="89">
        <f>E133</f>
        <v>524799</v>
      </c>
      <c r="F131" s="77"/>
      <c r="G131" s="5"/>
      <c r="H131" s="5"/>
    </row>
    <row r="132" spans="1:16" s="6" customFormat="1" ht="21" hidden="1" customHeight="1" x14ac:dyDescent="0.3">
      <c r="A132" s="84">
        <v>42020000</v>
      </c>
      <c r="B132" s="80" t="s">
        <v>72</v>
      </c>
      <c r="C132" s="82">
        <f>E132</f>
        <v>0</v>
      </c>
      <c r="D132" s="100"/>
      <c r="E132" s="100"/>
      <c r="F132" s="82"/>
      <c r="G132" s="5"/>
      <c r="H132" s="5"/>
    </row>
    <row r="133" spans="1:16" s="6" customFormat="1" ht="21" customHeight="1" x14ac:dyDescent="0.3">
      <c r="A133" s="143">
        <v>42030300</v>
      </c>
      <c r="B133" s="143" t="s">
        <v>169</v>
      </c>
      <c r="C133" s="144">
        <f>D133+E133</f>
        <v>524799</v>
      </c>
      <c r="D133" s="145"/>
      <c r="E133" s="145">
        <v>524799</v>
      </c>
      <c r="F133" s="144"/>
      <c r="G133" s="5"/>
      <c r="H133" s="5"/>
    </row>
    <row r="134" spans="1:16" s="6" customFormat="1" ht="21" customHeight="1" x14ac:dyDescent="0.3">
      <c r="A134" s="90"/>
      <c r="B134" s="91" t="s">
        <v>73</v>
      </c>
      <c r="C134" s="92">
        <f>C87+C88+C133</f>
        <v>8135571</v>
      </c>
      <c r="D134" s="92">
        <f>D87+D88</f>
        <v>7610772</v>
      </c>
      <c r="E134" s="92">
        <f>E87+E88+E131</f>
        <v>524799</v>
      </c>
      <c r="F134" s="92">
        <f>F87+F88</f>
        <v>0</v>
      </c>
      <c r="G134" s="5"/>
      <c r="H134" s="57"/>
    </row>
    <row r="135" spans="1:16" s="6" customFormat="1" ht="11.25" customHeight="1" x14ac:dyDescent="0.3">
      <c r="A135" s="58"/>
      <c r="B135" s="59"/>
      <c r="C135" s="60"/>
      <c r="D135" s="60"/>
      <c r="E135" s="60"/>
      <c r="F135" s="60"/>
      <c r="G135" s="5"/>
      <c r="H135" s="5"/>
    </row>
    <row r="136" spans="1:16" s="6" customFormat="1" ht="21" customHeight="1" x14ac:dyDescent="0.3">
      <c r="A136" s="58"/>
      <c r="B136" s="59"/>
      <c r="C136" s="60"/>
      <c r="D136" s="60"/>
      <c r="E136" s="60"/>
      <c r="F136" s="60"/>
      <c r="G136" s="5"/>
      <c r="H136" s="57">
        <f>H76+H77+H89+H93+H95+H97+H102+H105+H124+H128+H101+H96+H126+H99+H120+H87+H81+H86+H117+H119+H125+H111+H121+H98+H79+H90+H127</f>
        <v>0</v>
      </c>
      <c r="I136" s="57">
        <f>I76+I77+I89+I93+I95+I97+I102+I105+I124+I128+I127+I96+I103</f>
        <v>0</v>
      </c>
      <c r="J136" s="57">
        <f>J76+J77+J89+J93+J95+J97+J102+J105+J124+J128+J127+J96</f>
        <v>0</v>
      </c>
    </row>
    <row r="137" spans="1:16" s="6" customFormat="1" ht="18" hidden="1" x14ac:dyDescent="0.35">
      <c r="A137" s="61" t="s">
        <v>117</v>
      </c>
      <c r="B137" s="59"/>
      <c r="C137" s="60"/>
      <c r="D137" s="60"/>
      <c r="E137" s="178" t="s">
        <v>118</v>
      </c>
      <c r="F137" s="178"/>
      <c r="G137" s="5"/>
      <c r="H137" s="5"/>
    </row>
    <row r="138" spans="1:16" s="6" customFormat="1" ht="21" customHeight="1" x14ac:dyDescent="0.35">
      <c r="A138" s="61" t="s">
        <v>142</v>
      </c>
      <c r="B138" s="59"/>
      <c r="C138" s="60"/>
      <c r="D138" s="60"/>
      <c r="E138" s="178" t="s">
        <v>116</v>
      </c>
      <c r="F138" s="178"/>
      <c r="G138" s="5"/>
      <c r="H138" s="5"/>
    </row>
    <row r="139" spans="1:16" s="6" customFormat="1" ht="21" customHeight="1" x14ac:dyDescent="0.3">
      <c r="A139" s="58"/>
      <c r="B139" s="59"/>
      <c r="C139" s="60"/>
      <c r="D139" s="60"/>
      <c r="E139" s="60"/>
      <c r="F139" s="60"/>
      <c r="G139" s="5"/>
      <c r="H139" s="5"/>
    </row>
    <row r="140" spans="1:16" s="6" customFormat="1" ht="21" customHeight="1" x14ac:dyDescent="0.3">
      <c r="A140" s="58"/>
      <c r="B140" s="59"/>
      <c r="C140" s="60"/>
      <c r="D140" s="60"/>
      <c r="E140" s="60"/>
      <c r="F140" s="60"/>
      <c r="G140" s="5"/>
      <c r="H140" s="5"/>
    </row>
    <row r="141" spans="1:16" ht="16.5" customHeight="1" x14ac:dyDescent="0.35">
      <c r="A141" s="58"/>
      <c r="B141" s="62" t="s">
        <v>132</v>
      </c>
      <c r="C141" s="63"/>
      <c r="D141" s="63"/>
      <c r="E141" s="63"/>
      <c r="F141" s="63"/>
      <c r="G141" s="2"/>
      <c r="H141" s="2"/>
    </row>
    <row r="142" spans="1:16" s="68" customFormat="1" ht="58.5" hidden="1" customHeight="1" x14ac:dyDescent="0.35">
      <c r="A142" s="2"/>
      <c r="B142" s="64" t="s">
        <v>133</v>
      </c>
      <c r="C142" s="64"/>
      <c r="D142" s="65"/>
      <c r="E142" s="65"/>
      <c r="F142" s="65"/>
      <c r="G142" s="66"/>
      <c r="H142" s="67"/>
      <c r="I142" s="66"/>
      <c r="J142" s="66"/>
      <c r="K142" s="66"/>
      <c r="L142" s="67"/>
      <c r="M142" s="66"/>
      <c r="N142" s="66"/>
      <c r="O142" s="61" t="s">
        <v>76</v>
      </c>
      <c r="P142" s="67"/>
    </row>
    <row r="143" spans="1:16" ht="17.5" hidden="1" x14ac:dyDescent="0.35">
      <c r="A143" s="61" t="s">
        <v>139</v>
      </c>
      <c r="B143" s="61"/>
      <c r="C143" s="69"/>
      <c r="D143" s="69"/>
      <c r="E143" s="69"/>
      <c r="F143" s="69"/>
      <c r="G143" s="2"/>
      <c r="H143" s="2"/>
    </row>
    <row r="144" spans="1:16" x14ac:dyDescent="0.35">
      <c r="A144" s="2"/>
      <c r="B144" s="70" t="s">
        <v>133</v>
      </c>
      <c r="C144" s="71">
        <f>C133-C141</f>
        <v>524799</v>
      </c>
      <c r="D144" s="71">
        <f>D133-D141</f>
        <v>0</v>
      </c>
      <c r="E144" s="71">
        <f>E133-E141</f>
        <v>524799</v>
      </c>
      <c r="F144" s="71">
        <f>F133-F141</f>
        <v>0</v>
      </c>
      <c r="G144" s="2"/>
      <c r="H144" s="2"/>
    </row>
    <row r="145" spans="1:8" x14ac:dyDescent="0.35">
      <c r="A145" s="2"/>
      <c r="B145" s="2"/>
      <c r="C145" s="72"/>
      <c r="D145" s="72">
        <f>H134-H136</f>
        <v>0</v>
      </c>
      <c r="E145" s="72">
        <f>I134-I136</f>
        <v>0</v>
      </c>
      <c r="F145" s="72">
        <f>J134-J136</f>
        <v>0</v>
      </c>
      <c r="G145" s="2"/>
      <c r="H145" s="2"/>
    </row>
    <row r="146" spans="1:8" x14ac:dyDescent="0.35">
      <c r="A146" s="2"/>
      <c r="B146" s="2"/>
      <c r="C146" s="73"/>
      <c r="D146" s="73"/>
      <c r="E146" s="73"/>
      <c r="F146" s="73"/>
    </row>
    <row r="148" spans="1:8" ht="18" x14ac:dyDescent="0.4">
      <c r="D148" s="74"/>
    </row>
  </sheetData>
  <mergeCells count="20">
    <mergeCell ref="A4:F4"/>
    <mergeCell ref="A5:F5"/>
    <mergeCell ref="C1:F1"/>
    <mergeCell ref="K1:M1"/>
    <mergeCell ref="C2:F2"/>
    <mergeCell ref="K2:M2"/>
    <mergeCell ref="C3:F3"/>
    <mergeCell ref="K3:M3"/>
    <mergeCell ref="E137:F137"/>
    <mergeCell ref="E138:F138"/>
    <mergeCell ref="A6:F6"/>
    <mergeCell ref="A7:B7"/>
    <mergeCell ref="E11:E12"/>
    <mergeCell ref="F11:F12"/>
    <mergeCell ref="A8:B8"/>
    <mergeCell ref="A10:A12"/>
    <mergeCell ref="B10:B12"/>
    <mergeCell ref="C10:C12"/>
    <mergeCell ref="D10:D12"/>
    <mergeCell ref="E10:F10"/>
  </mergeCells>
  <phoneticPr fontId="37" type="noConversion"/>
  <printOptions horizontalCentered="1"/>
  <pageMargins left="0.74803149606299213" right="0.47244094488188981" top="0.23622047244094491" bottom="0.35433070866141736" header="0.23622047244094491" footer="0.15748031496062992"/>
  <pageSetup paperSize="9" scale="70" orientation="landscape" r:id="rId1"/>
  <headerFooter alignWithMargins="0">
    <oddFooter>&amp;L&amp;"Times New Roman,обычный"&amp;12Директор Департаменту фінансів обласної державної адміністраціїНачальник управління з питань економіки, фінансів та бюджету виконавчого апарату обласної Ради&amp;R&amp;"Times New Roman,обычный"&amp;12М. КОПАЧЕВСЬКИЙЛ. РОМАНОВА</oddFooter>
  </headerFooter>
  <rowBreaks count="3" manualBreakCount="3">
    <brk id="33" max="5" man="1"/>
    <brk id="54" max="5" man="1"/>
    <brk id="9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СВОД</vt:lpstr>
      <vt:lpstr>Н 12</vt:lpstr>
      <vt:lpstr>'Н 12'!Заголовки_для_друку</vt:lpstr>
      <vt:lpstr>СВОД!Заголовки_для_друку</vt:lpstr>
      <vt:lpstr>'Н 12'!Область_друку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2024-05-16T13:39:58Z</cp:lastPrinted>
  <dcterms:created xsi:type="dcterms:W3CDTF">1998-01-10T08:04:34Z</dcterms:created>
  <dcterms:modified xsi:type="dcterms:W3CDTF">2024-05-24T13:21:00Z</dcterms:modified>
</cp:coreProperties>
</file>